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นง.กษอ.นาตาล\กลุ่มยุทธศาสตร์\รค รอ\65\ตัวชี้วัด รอบ 2 ปี 65 ตัวชี้วัดที่ 4 ประเด็นที่ 3\"/>
    </mc:Choice>
  </mc:AlternateContent>
  <xr:revisionPtr revIDLastSave="0" documentId="13_ncr:1_{6D8C0F21-52FF-4644-9329-B02A86963101}" xr6:coauthVersionLast="47" xr6:coauthVersionMax="47" xr10:uidLastSave="{00000000-0000-0000-0000-000000000000}"/>
  <bookViews>
    <workbookView xWindow="-120" yWindow="-120" windowWidth="21840" windowHeight="13020" tabRatio="812" firstSheet="16" activeTab="21" xr2:uid="{00000000-000D-0000-FFFF-FFFF00000000}"/>
  </bookViews>
  <sheets>
    <sheet name="ปก" sheetId="16" r:id="rId1"/>
    <sheet name="สารบัญ" sheetId="17" r:id="rId2"/>
    <sheet name="รวมพืชอายุสั้น 65" sheetId="1" r:id="rId3"/>
    <sheet name="รวมพืชอายุยาว 65" sheetId="3" r:id="rId4"/>
    <sheet name="ข้าวนาปี 65" sheetId="5" r:id="rId5"/>
    <sheet name="ข้าวนาปรัง 65" sheetId="7" r:id="rId6"/>
    <sheet name="มันสำปะหลัง 65" sheetId="24" r:id="rId7"/>
    <sheet name="ข้าวโพดเลี้ยงสัตว์ 65" sheetId="25" r:id="rId8"/>
    <sheet name="ข้าวโพดหวาน 65" sheetId="8" r:id="rId9"/>
    <sheet name="แคนตาลูป 65" sheetId="18" r:id="rId10"/>
    <sheet name="แตงร้าน 65" sheetId="19" r:id="rId11"/>
    <sheet name="แตงโมเนื้อ 65" sheetId="20" r:id="rId12"/>
    <sheet name="ผักบุ้งจีน 65" sheetId="21" r:id="rId13"/>
    <sheet name="พริกชี้ฟ้า 65" sheetId="23" r:id="rId14"/>
    <sheet name="ทุเรียน 65" sheetId="26" r:id="rId15"/>
    <sheet name="กล้วยน้ำหว้า 65" sheetId="27" r:id="rId16"/>
    <sheet name="มะขาม 65" sheetId="28" r:id="rId17"/>
    <sheet name="มะม่วง 65" sheetId="29" r:id="rId18"/>
    <sheet name="ลำไย 65" sheetId="30" r:id="rId19"/>
    <sheet name="แก้วมังกร 65" sheetId="31" r:id="rId20"/>
    <sheet name="ยางพารา 65" sheetId="32" r:id="rId21"/>
    <sheet name="ปาล์มน้ำมัน 65" sheetId="3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2" l="1"/>
  <c r="F8" i="32"/>
  <c r="F9" i="32"/>
  <c r="E8" i="32"/>
  <c r="E9" i="32"/>
  <c r="E10" i="32"/>
  <c r="E7" i="32"/>
  <c r="F7" i="32" s="1"/>
  <c r="C6" i="7"/>
  <c r="B6" i="7"/>
  <c r="C12" i="3"/>
  <c r="D12" i="3"/>
  <c r="E12" i="3"/>
  <c r="F12" i="3"/>
  <c r="B12" i="3"/>
  <c r="E11" i="3"/>
  <c r="F11" i="3" s="1"/>
  <c r="F5" i="3" s="1"/>
  <c r="E5" i="3"/>
  <c r="C5" i="3"/>
  <c r="B5" i="3"/>
  <c r="D5" i="3"/>
  <c r="E11" i="1"/>
  <c r="C11" i="1"/>
  <c r="D11" i="1"/>
  <c r="F11" i="1"/>
  <c r="B11" i="1"/>
  <c r="C8" i="1"/>
  <c r="D8" i="1"/>
  <c r="E8" i="1"/>
  <c r="F8" i="1"/>
  <c r="B8" i="1"/>
  <c r="E7" i="33"/>
  <c r="F7" i="33" s="1"/>
  <c r="F6" i="33" s="1"/>
  <c r="H6" i="33"/>
  <c r="G6" i="33"/>
  <c r="D6" i="33"/>
  <c r="C6" i="33"/>
  <c r="B6" i="33"/>
  <c r="H6" i="32"/>
  <c r="G6" i="32"/>
  <c r="D6" i="32"/>
  <c r="C6" i="32"/>
  <c r="B6" i="32"/>
  <c r="F7" i="27"/>
  <c r="F8" i="27"/>
  <c r="E7" i="31"/>
  <c r="F7" i="31" s="1"/>
  <c r="F6" i="31" s="1"/>
  <c r="H6" i="31"/>
  <c r="G6" i="31"/>
  <c r="E6" i="31"/>
  <c r="D6" i="31"/>
  <c r="C6" i="31"/>
  <c r="B6" i="31"/>
  <c r="E8" i="30"/>
  <c r="F8" i="30" s="1"/>
  <c r="E7" i="30"/>
  <c r="F7" i="30" s="1"/>
  <c r="H6" i="30"/>
  <c r="G6" i="30"/>
  <c r="D6" i="30"/>
  <c r="C6" i="30"/>
  <c r="B6" i="30"/>
  <c r="E10" i="29"/>
  <c r="F10" i="29" s="1"/>
  <c r="E9" i="29"/>
  <c r="F9" i="29" s="1"/>
  <c r="E8" i="29"/>
  <c r="F8" i="29" s="1"/>
  <c r="E7" i="29"/>
  <c r="F7" i="29" s="1"/>
  <c r="H6" i="29"/>
  <c r="G6" i="29"/>
  <c r="D6" i="29"/>
  <c r="C6" i="29"/>
  <c r="B6" i="29"/>
  <c r="E10" i="28"/>
  <c r="F10" i="28" s="1"/>
  <c r="E9" i="28"/>
  <c r="F9" i="28" s="1"/>
  <c r="E8" i="28"/>
  <c r="F8" i="28" s="1"/>
  <c r="E7" i="28"/>
  <c r="F7" i="28" s="1"/>
  <c r="H6" i="28"/>
  <c r="G6" i="28"/>
  <c r="D6" i="28"/>
  <c r="C6" i="28"/>
  <c r="B6" i="28"/>
  <c r="E10" i="27"/>
  <c r="F10" i="27" s="1"/>
  <c r="E9" i="27"/>
  <c r="F9" i="27" s="1"/>
  <c r="E8" i="27"/>
  <c r="E7" i="27"/>
  <c r="H6" i="27"/>
  <c r="G6" i="27"/>
  <c r="D6" i="27"/>
  <c r="C6" i="27"/>
  <c r="B6" i="27"/>
  <c r="D6" i="26"/>
  <c r="C6" i="26"/>
  <c r="B6" i="26"/>
  <c r="E7" i="25"/>
  <c r="F7" i="25" s="1"/>
  <c r="H6" i="25"/>
  <c r="G6" i="25"/>
  <c r="D6" i="25"/>
  <c r="C6" i="25"/>
  <c r="B6" i="25"/>
  <c r="E10" i="24"/>
  <c r="F10" i="24" s="1"/>
  <c r="E9" i="24"/>
  <c r="F9" i="24" s="1"/>
  <c r="F8" i="24"/>
  <c r="E8" i="24"/>
  <c r="E7" i="24"/>
  <c r="F7" i="24" s="1"/>
  <c r="H6" i="24"/>
  <c r="G6" i="24"/>
  <c r="D6" i="24"/>
  <c r="C6" i="24"/>
  <c r="B6" i="24"/>
  <c r="E7" i="23"/>
  <c r="F7" i="23" s="1"/>
  <c r="F6" i="23" s="1"/>
  <c r="H6" i="23"/>
  <c r="G6" i="23"/>
  <c r="D6" i="23"/>
  <c r="C6" i="23"/>
  <c r="B6" i="23"/>
  <c r="H6" i="21"/>
  <c r="E10" i="21"/>
  <c r="F10" i="21" s="1"/>
  <c r="E9" i="21"/>
  <c r="F9" i="21" s="1"/>
  <c r="E8" i="21"/>
  <c r="F8" i="21" s="1"/>
  <c r="E7" i="21"/>
  <c r="F7" i="21" s="1"/>
  <c r="G6" i="21"/>
  <c r="D6" i="21"/>
  <c r="C6" i="21"/>
  <c r="B6" i="21"/>
  <c r="E10" i="20"/>
  <c r="F10" i="20" s="1"/>
  <c r="E9" i="20"/>
  <c r="F9" i="20" s="1"/>
  <c r="E8" i="20"/>
  <c r="E6" i="20" s="1"/>
  <c r="E7" i="20"/>
  <c r="F7" i="20" s="1"/>
  <c r="G6" i="20"/>
  <c r="D6" i="20"/>
  <c r="C6" i="20"/>
  <c r="B6" i="20"/>
  <c r="G6" i="19"/>
  <c r="G6" i="18"/>
  <c r="E7" i="19"/>
  <c r="F7" i="19" s="1"/>
  <c r="D6" i="19"/>
  <c r="C6" i="19"/>
  <c r="B6" i="19"/>
  <c r="E8" i="18"/>
  <c r="F8" i="18" s="1"/>
  <c r="E7" i="18"/>
  <c r="F7" i="18" s="1"/>
  <c r="D6" i="18"/>
  <c r="C6" i="18"/>
  <c r="B6" i="18"/>
  <c r="F8" i="8"/>
  <c r="F9" i="8"/>
  <c r="F7" i="8"/>
  <c r="C6" i="8"/>
  <c r="D6" i="8"/>
  <c r="E6" i="8"/>
  <c r="B6" i="8"/>
  <c r="G6" i="5"/>
  <c r="F7" i="5"/>
  <c r="C6" i="5"/>
  <c r="D6" i="5"/>
  <c r="E8" i="5"/>
  <c r="E9" i="5"/>
  <c r="F9" i="5" s="1"/>
  <c r="E10" i="5"/>
  <c r="F10" i="5" s="1"/>
  <c r="E7" i="5"/>
  <c r="B6" i="5"/>
  <c r="E6" i="5" l="1"/>
  <c r="F8" i="5"/>
  <c r="F6" i="5" s="1"/>
  <c r="E6" i="33"/>
  <c r="F6" i="32"/>
  <c r="E6" i="32"/>
  <c r="E6" i="30"/>
  <c r="F6" i="29"/>
  <c r="E6" i="29"/>
  <c r="E6" i="28"/>
  <c r="F6" i="27"/>
  <c r="E6" i="27"/>
  <c r="F6" i="30"/>
  <c r="F6" i="28"/>
  <c r="E6" i="26"/>
  <c r="F6" i="26"/>
  <c r="F6" i="25"/>
  <c r="E6" i="25"/>
  <c r="F6" i="24"/>
  <c r="E6" i="24"/>
  <c r="E6" i="23"/>
  <c r="E6" i="21"/>
  <c r="F6" i="21"/>
  <c r="F8" i="20"/>
  <c r="F6" i="20" s="1"/>
  <c r="E6" i="19"/>
  <c r="F6" i="19"/>
  <c r="F6" i="18"/>
  <c r="E6" i="18"/>
  <c r="F6" i="8"/>
  <c r="C5" i="1" l="1"/>
  <c r="D5" i="1"/>
  <c r="B5" i="1"/>
  <c r="E7" i="1"/>
  <c r="E5" i="1" s="1"/>
  <c r="F7" i="1" l="1"/>
  <c r="F5" i="1" s="1"/>
</calcChain>
</file>

<file path=xl/sharedStrings.xml><?xml version="1.0" encoding="utf-8"?>
<sst xmlns="http://schemas.openxmlformats.org/spreadsheetml/2006/main" count="386" uniqueCount="88">
  <si>
    <t>พืช/แมลง</t>
  </si>
  <si>
    <t>จำนวนครัวเรือนเกษตรกร</t>
  </si>
  <si>
    <t>เนื้อที่ปลูก (ไร่)</t>
  </si>
  <si>
    <t>เนื้อที่เสียหาย (ไร่)</t>
  </si>
  <si>
    <t>เนื้อที่เก็บเกี่ยวผลผลิต (ไร่)</t>
  </si>
  <si>
    <t>ผลผลิตที่เก็บเกี่ยวได้ (กิโลกรัม)</t>
  </si>
  <si>
    <t>ผลผลิตเฉลี่ย (กิโลกรัม)</t>
  </si>
  <si>
    <t>01 . ข้าว</t>
  </si>
  <si>
    <t>ข้าวนาปี</t>
  </si>
  <si>
    <t>ข้าวนาปรัง</t>
  </si>
  <si>
    <t>02 . พืชไร่</t>
  </si>
  <si>
    <t>03 . พืชผัก</t>
  </si>
  <si>
    <t>04 . ไม้ผล</t>
  </si>
  <si>
    <t>05 . ไม้ยืนต้น</t>
  </si>
  <si>
    <t>แหล่งที่มา : สำนักงานเกษตรอำเภอเมืองอุบลราชธานี</t>
  </si>
  <si>
    <t>พื้นที่/แมลง</t>
  </si>
  <si>
    <t>ราคาที่เกษตรกรขายได้เฉลี่ย (บาท/กิโลกรัม)</t>
  </si>
  <si>
    <t>-</t>
  </si>
  <si>
    <t>มันสำปะหลังโรงงาน</t>
  </si>
  <si>
    <t>ข้าวโพดเลี้ยงสัตว์ (ต้นสด)</t>
  </si>
  <si>
    <t>ยางพารา</t>
  </si>
  <si>
    <t>ปาล์มน้ำมัน</t>
  </si>
  <si>
    <r>
      <t xml:space="preserve">สถิติทางการเกษตร </t>
    </r>
    <r>
      <rPr>
        <b/>
        <sz val="11"/>
        <color rgb="FF0688DC"/>
        <rFont val="Tahoma"/>
        <family val="2"/>
        <scheme val="minor"/>
      </rPr>
      <t xml:space="preserve">พืชอายุสั้น </t>
    </r>
    <r>
      <rPr>
        <b/>
        <sz val="11"/>
        <color theme="1"/>
        <rFont val="Tahoma"/>
        <family val="2"/>
        <scheme val="minor"/>
      </rPr>
      <t>จำแนกตามพื้นที่</t>
    </r>
  </si>
  <si>
    <r>
      <t xml:space="preserve">ปี พ.ศ. </t>
    </r>
    <r>
      <rPr>
        <b/>
        <sz val="11"/>
        <color rgb="FF0688DC"/>
        <rFont val="Tahoma"/>
        <family val="2"/>
        <scheme val="minor"/>
      </rPr>
      <t>2564</t>
    </r>
  </si>
  <si>
    <r>
      <t xml:space="preserve">สถิติทางการเกษตร </t>
    </r>
    <r>
      <rPr>
        <b/>
        <sz val="11"/>
        <color rgb="FF0688DC"/>
        <rFont val="Tahoma"/>
        <family val="2"/>
        <scheme val="minor"/>
      </rPr>
      <t>พืชอายุยาว</t>
    </r>
    <r>
      <rPr>
        <b/>
        <sz val="11"/>
        <color theme="1"/>
        <rFont val="Tahoma"/>
        <family val="2"/>
        <scheme val="minor"/>
      </rPr>
      <t xml:space="preserve"> จำแนกตามพื้นที่</t>
    </r>
  </si>
  <si>
    <r>
      <t xml:space="preserve">ปีเพาะปลูก </t>
    </r>
    <r>
      <rPr>
        <b/>
        <sz val="11"/>
        <color rgb="FF0688DC"/>
        <rFont val="Tahoma"/>
        <family val="2"/>
        <scheme val="minor"/>
      </rPr>
      <t>2564/65</t>
    </r>
  </si>
  <si>
    <r>
      <t xml:space="preserve">ชนิด </t>
    </r>
    <r>
      <rPr>
        <b/>
        <sz val="12"/>
        <color rgb="FF0688DC"/>
        <rFont val="Tahoma"/>
        <family val="2"/>
        <scheme val="minor"/>
      </rPr>
      <t>ข้าวนาปี</t>
    </r>
  </si>
  <si>
    <r>
      <t xml:space="preserve">สถิติทางการเกษตร </t>
    </r>
    <r>
      <rPr>
        <b/>
        <sz val="11"/>
        <color rgb="FF0688DC"/>
        <rFont val="Tahoma"/>
        <family val="2"/>
        <scheme val="minor"/>
      </rPr>
      <t xml:space="preserve">พืชอายุสั้น </t>
    </r>
    <r>
      <rPr>
        <b/>
        <sz val="11"/>
        <color theme="1"/>
        <rFont val="Tahoma"/>
        <family val="2"/>
        <scheme val="minor"/>
      </rPr>
      <t>จำแนกตามพืช</t>
    </r>
  </si>
  <si>
    <r>
      <t xml:space="preserve">สถิติทางการเกษตร </t>
    </r>
    <r>
      <rPr>
        <b/>
        <sz val="11"/>
        <color rgb="FF0688DC"/>
        <rFont val="Tahoma"/>
        <family val="2"/>
        <scheme val="minor"/>
      </rPr>
      <t>พืชอายุสั้น</t>
    </r>
    <r>
      <rPr>
        <b/>
        <sz val="11"/>
        <color theme="1"/>
        <rFont val="Tahoma"/>
        <family val="2"/>
        <scheme val="minor"/>
      </rPr>
      <t xml:space="preserve"> จำแนกตามพืชง</t>
    </r>
  </si>
  <si>
    <r>
      <t xml:space="preserve">ชนิด </t>
    </r>
    <r>
      <rPr>
        <b/>
        <sz val="11"/>
        <color rgb="FF0688DC"/>
        <rFont val="Tahoma"/>
        <family val="2"/>
        <scheme val="minor"/>
      </rPr>
      <t>ข้าวนาปรัง</t>
    </r>
  </si>
  <si>
    <r>
      <t xml:space="preserve">สถิติทางการเกษตร </t>
    </r>
    <r>
      <rPr>
        <b/>
        <sz val="11"/>
        <color rgb="FF0688DC"/>
        <rFont val="Tahoma"/>
        <family val="2"/>
        <scheme val="minor"/>
      </rPr>
      <t xml:space="preserve">พืชอายุสั้น </t>
    </r>
    <r>
      <rPr>
        <b/>
        <sz val="11"/>
        <color theme="1"/>
        <rFont val="Tahoma"/>
        <family val="2"/>
        <scheme val="minor"/>
      </rPr>
      <t xml:space="preserve"> จำแนกตามพืช</t>
    </r>
  </si>
  <si>
    <r>
      <t xml:space="preserve">ชนิด </t>
    </r>
    <r>
      <rPr>
        <b/>
        <sz val="11"/>
        <color rgb="FF0688DC"/>
        <rFont val="Tahoma"/>
        <family val="2"/>
        <scheme val="minor"/>
      </rPr>
      <t>ทุเรียน</t>
    </r>
  </si>
  <si>
    <r>
      <t xml:space="preserve">ชนิด </t>
    </r>
    <r>
      <rPr>
        <b/>
        <sz val="11"/>
        <color rgb="FF0688DC"/>
        <rFont val="Tahoma"/>
        <family val="2"/>
        <scheme val="minor"/>
      </rPr>
      <t>มะม่วง</t>
    </r>
  </si>
  <si>
    <r>
      <t xml:space="preserve">ชนิด </t>
    </r>
    <r>
      <rPr>
        <b/>
        <sz val="11"/>
        <color rgb="FF0688DC"/>
        <rFont val="Tahoma"/>
        <family val="2"/>
        <scheme val="minor"/>
      </rPr>
      <t>ปาล์มน้ำมัน</t>
    </r>
  </si>
  <si>
    <t>กรมส่งเสริมการเกษตร</t>
  </si>
  <si>
    <t>สถิติการปลูกพืช</t>
  </si>
  <si>
    <t>สารบัญ</t>
  </si>
  <si>
    <t>สถิติทางการเกษตรจำแนกตามพื้นที่</t>
  </si>
  <si>
    <t xml:space="preserve">    รวมพืชอายุสั้น</t>
  </si>
  <si>
    <t xml:space="preserve">    รวมพืชอายุยาว</t>
  </si>
  <si>
    <t>สถิติทางการเกษตรจำแนกตามชิดพืช</t>
  </si>
  <si>
    <t>หน้า</t>
  </si>
  <si>
    <t xml:space="preserve">     ข้าวนาปี</t>
  </si>
  <si>
    <t xml:space="preserve">     ข้าวนาปรัง</t>
  </si>
  <si>
    <t xml:space="preserve">     มันสำปะหลังโรงงาน</t>
  </si>
  <si>
    <t xml:space="preserve">     ข้าวโพดเลี้ยงสัตว์ (ต้นสด)</t>
  </si>
  <si>
    <t xml:space="preserve">     ข้าวโพดหวาน</t>
  </si>
  <si>
    <t xml:space="preserve">     ผักบุ้งจีน</t>
  </si>
  <si>
    <t xml:space="preserve">     คะน้า</t>
  </si>
  <si>
    <t xml:space="preserve">     มะม่วง</t>
  </si>
  <si>
    <t xml:space="preserve">     ทุเรียน</t>
  </si>
  <si>
    <t xml:space="preserve">     ยางพารา</t>
  </si>
  <si>
    <t xml:space="preserve">     ปาล์มน้ำมัน</t>
  </si>
  <si>
    <t xml:space="preserve"> อำเภอ นาตาล  จังหวัด อุบลราชธานี</t>
  </si>
  <si>
    <t>สำนักงานเกษตรอำเภอนาตาล</t>
  </si>
  <si>
    <t>ต.นาตาล</t>
  </si>
  <si>
    <r>
      <t xml:space="preserve">จังหวัด </t>
    </r>
    <r>
      <rPr>
        <b/>
        <sz val="11"/>
        <color rgb="FF0688DC"/>
        <rFont val="Tahoma"/>
        <family val="2"/>
        <scheme val="minor"/>
      </rPr>
      <t>อุบลราชธานี</t>
    </r>
    <r>
      <rPr>
        <b/>
        <sz val="11"/>
        <color theme="1"/>
        <rFont val="Tahoma"/>
        <family val="2"/>
        <scheme val="minor"/>
      </rPr>
      <t xml:space="preserve"> อำเภอ </t>
    </r>
    <r>
      <rPr>
        <b/>
        <sz val="11"/>
        <color rgb="FF0688DC"/>
        <rFont val="Tahoma"/>
        <family val="2"/>
        <scheme val="minor"/>
      </rPr>
      <t>นาตาล</t>
    </r>
  </si>
  <si>
    <r>
      <t xml:space="preserve">จังหวัด </t>
    </r>
    <r>
      <rPr>
        <b/>
        <sz val="11"/>
        <color rgb="FF0688DC"/>
        <rFont val="Tahoma"/>
        <family val="2"/>
        <scheme val="minor"/>
      </rPr>
      <t>อุบลราชธานี</t>
    </r>
    <r>
      <rPr>
        <b/>
        <sz val="11"/>
        <color theme="1"/>
        <rFont val="Tahoma"/>
        <family val="2"/>
        <scheme val="minor"/>
      </rPr>
      <t xml:space="preserve"> อำเภอ </t>
    </r>
    <r>
      <rPr>
        <b/>
        <sz val="11"/>
        <color rgb="FF00B0F0"/>
        <rFont val="Tahoma"/>
        <family val="2"/>
        <scheme val="minor"/>
      </rPr>
      <t>นาตาล</t>
    </r>
  </si>
  <si>
    <t>ต.กองโพน</t>
  </si>
  <si>
    <t>ต.พะลาน</t>
  </si>
  <si>
    <t>ต.พังเคน</t>
  </si>
  <si>
    <t>อ.นาตาล</t>
  </si>
  <si>
    <r>
      <t xml:space="preserve">ชนิด </t>
    </r>
    <r>
      <rPr>
        <b/>
        <sz val="11"/>
        <color rgb="FF0688DC"/>
        <rFont val="Tahoma"/>
        <family val="2"/>
        <scheme val="minor"/>
      </rPr>
      <t>ข้าวโพดหวาน</t>
    </r>
    <r>
      <rPr>
        <b/>
        <sz val="11"/>
        <color theme="1"/>
        <rFont val="Tahoma"/>
        <family val="2"/>
        <scheme val="minor"/>
      </rPr>
      <t xml:space="preserve"> รุ่น </t>
    </r>
    <r>
      <rPr>
        <b/>
        <sz val="11"/>
        <color rgb="FF0688DC"/>
        <rFont val="Tahoma"/>
        <family val="2"/>
        <scheme val="minor"/>
      </rPr>
      <t>ทั้งหมด</t>
    </r>
  </si>
  <si>
    <t>แหล่งที่มา : สำนักงานเกษตรอำเภอนาตาล</t>
  </si>
  <si>
    <r>
      <t xml:space="preserve">ชนิด </t>
    </r>
    <r>
      <rPr>
        <b/>
        <sz val="11"/>
        <color rgb="FF0688DC"/>
        <rFont val="Tahoma"/>
        <family val="2"/>
        <scheme val="minor"/>
      </rPr>
      <t>แคนตาลูป</t>
    </r>
    <r>
      <rPr>
        <b/>
        <sz val="11"/>
        <color theme="1"/>
        <rFont val="Tahoma"/>
        <family val="2"/>
        <scheme val="minor"/>
      </rPr>
      <t xml:space="preserve"> รุ่น </t>
    </r>
    <r>
      <rPr>
        <b/>
        <sz val="11"/>
        <color rgb="FF0688DC"/>
        <rFont val="Tahoma"/>
        <family val="2"/>
        <scheme val="minor"/>
      </rPr>
      <t>ทั้งหมด</t>
    </r>
  </si>
  <si>
    <r>
      <t xml:space="preserve">ชนิด </t>
    </r>
    <r>
      <rPr>
        <b/>
        <sz val="11"/>
        <color rgb="FF0688DC"/>
        <rFont val="Tahoma"/>
        <family val="2"/>
        <scheme val="minor"/>
      </rPr>
      <t>แตงร้าน</t>
    </r>
    <r>
      <rPr>
        <b/>
        <sz val="11"/>
        <color theme="1"/>
        <rFont val="Tahoma"/>
        <family val="2"/>
        <scheme val="minor"/>
      </rPr>
      <t xml:space="preserve"> รุ่น </t>
    </r>
    <r>
      <rPr>
        <b/>
        <sz val="11"/>
        <color rgb="FF0688DC"/>
        <rFont val="Tahoma"/>
        <family val="2"/>
        <scheme val="minor"/>
      </rPr>
      <t>ทั้งหมด</t>
    </r>
  </si>
  <si>
    <r>
      <t xml:space="preserve">ชนิด </t>
    </r>
    <r>
      <rPr>
        <b/>
        <sz val="11"/>
        <color rgb="FF0688DC"/>
        <rFont val="Tahoma"/>
        <family val="2"/>
        <scheme val="minor"/>
      </rPr>
      <t>แตงโมเนื้อ</t>
    </r>
    <r>
      <rPr>
        <b/>
        <sz val="11"/>
        <color theme="1"/>
        <rFont val="Tahoma"/>
        <family val="2"/>
        <scheme val="minor"/>
      </rPr>
      <t xml:space="preserve"> รุ่น </t>
    </r>
    <r>
      <rPr>
        <b/>
        <sz val="11"/>
        <color rgb="FF0688DC"/>
        <rFont val="Tahoma"/>
        <family val="2"/>
        <scheme val="minor"/>
      </rPr>
      <t>ทั้งหมด</t>
    </r>
  </si>
  <si>
    <r>
      <t xml:space="preserve">ชนิด </t>
    </r>
    <r>
      <rPr>
        <b/>
        <sz val="11"/>
        <color rgb="FF0688DC"/>
        <rFont val="Tahoma"/>
        <family val="2"/>
        <scheme val="minor"/>
      </rPr>
      <t>ผักบุ้งจีน</t>
    </r>
    <r>
      <rPr>
        <b/>
        <sz val="11"/>
        <color theme="1"/>
        <rFont val="Tahoma"/>
        <family val="2"/>
        <scheme val="minor"/>
      </rPr>
      <t xml:space="preserve"> รุ่น </t>
    </r>
    <r>
      <rPr>
        <b/>
        <sz val="11"/>
        <color rgb="FF0688DC"/>
        <rFont val="Tahoma"/>
        <family val="2"/>
        <scheme val="minor"/>
      </rPr>
      <t>ทั้งหมด</t>
    </r>
  </si>
  <si>
    <r>
      <t xml:space="preserve">ชนิด </t>
    </r>
    <r>
      <rPr>
        <b/>
        <sz val="11"/>
        <color rgb="FF0688DC"/>
        <rFont val="Tahoma"/>
        <family val="2"/>
        <scheme val="minor"/>
      </rPr>
      <t>พริกชี้ฟ้า</t>
    </r>
    <r>
      <rPr>
        <b/>
        <sz val="11"/>
        <color theme="1"/>
        <rFont val="Tahoma"/>
        <family val="2"/>
        <scheme val="minor"/>
      </rPr>
      <t xml:space="preserve"> รุ่น </t>
    </r>
    <r>
      <rPr>
        <b/>
        <sz val="11"/>
        <color rgb="FF0688DC"/>
        <rFont val="Tahoma"/>
        <family val="2"/>
        <scheme val="minor"/>
      </rPr>
      <t>ทั้งหมด</t>
    </r>
  </si>
  <si>
    <r>
      <t xml:space="preserve">ชนิด </t>
    </r>
    <r>
      <rPr>
        <b/>
        <sz val="11"/>
        <color rgb="FF0688DC"/>
        <rFont val="Tahoma"/>
        <family val="2"/>
        <scheme val="minor"/>
      </rPr>
      <t>มันสำปะหลัง</t>
    </r>
    <r>
      <rPr>
        <b/>
        <sz val="11"/>
        <color theme="1"/>
        <rFont val="Tahoma"/>
        <family val="2"/>
        <scheme val="minor"/>
      </rPr>
      <t xml:space="preserve"> รุ่น </t>
    </r>
    <r>
      <rPr>
        <b/>
        <sz val="11"/>
        <color rgb="FF0688DC"/>
        <rFont val="Tahoma"/>
        <family val="2"/>
        <scheme val="minor"/>
      </rPr>
      <t>ทั้งหมด</t>
    </r>
  </si>
  <si>
    <r>
      <t xml:space="preserve">ชนิด </t>
    </r>
    <r>
      <rPr>
        <b/>
        <sz val="11"/>
        <color rgb="FF0688DC"/>
        <rFont val="Tahoma"/>
        <family val="2"/>
        <scheme val="minor"/>
      </rPr>
      <t>ข้าวโพดเลี้ยงสัตว์</t>
    </r>
    <r>
      <rPr>
        <b/>
        <sz val="11"/>
        <color theme="1"/>
        <rFont val="Tahoma"/>
        <family val="2"/>
        <scheme val="minor"/>
      </rPr>
      <t xml:space="preserve"> รุ่น </t>
    </r>
    <r>
      <rPr>
        <b/>
        <sz val="11"/>
        <color rgb="FF0688DC"/>
        <rFont val="Tahoma"/>
        <family val="2"/>
        <scheme val="minor"/>
      </rPr>
      <t>ทั้งหมด</t>
    </r>
  </si>
  <si>
    <r>
      <t xml:space="preserve">สถิติทางการเกษตร </t>
    </r>
    <r>
      <rPr>
        <b/>
        <sz val="11"/>
        <color rgb="FF0688DC"/>
        <rFont val="Tahoma"/>
        <family val="2"/>
        <scheme val="minor"/>
      </rPr>
      <t xml:space="preserve">พืชอายุยาว </t>
    </r>
    <r>
      <rPr>
        <b/>
        <sz val="11"/>
        <color theme="1"/>
        <rFont val="Tahoma"/>
        <family val="2"/>
        <scheme val="minor"/>
      </rPr>
      <t xml:space="preserve"> จำแนกตามพืช</t>
    </r>
  </si>
  <si>
    <r>
      <t xml:space="preserve">ชนิด </t>
    </r>
    <r>
      <rPr>
        <b/>
        <sz val="11"/>
        <color rgb="FF0688DC"/>
        <rFont val="Tahoma"/>
        <family val="2"/>
        <scheme val="minor"/>
      </rPr>
      <t>กล้วยน้ำหว้า</t>
    </r>
  </si>
  <si>
    <r>
      <t xml:space="preserve">ชนิด </t>
    </r>
    <r>
      <rPr>
        <b/>
        <sz val="11"/>
        <color rgb="FF0688DC"/>
        <rFont val="Tahoma"/>
        <family val="2"/>
        <scheme val="minor"/>
      </rPr>
      <t>มะขาม</t>
    </r>
  </si>
  <si>
    <r>
      <t xml:space="preserve">ชนิด </t>
    </r>
    <r>
      <rPr>
        <b/>
        <sz val="11"/>
        <color rgb="FF0688DC"/>
        <rFont val="Tahoma"/>
        <family val="2"/>
        <scheme val="minor"/>
      </rPr>
      <t>ลำไย</t>
    </r>
  </si>
  <si>
    <t>ชนิด แก้วมังกร</t>
  </si>
  <si>
    <r>
      <t xml:space="preserve">ชนิด </t>
    </r>
    <r>
      <rPr>
        <b/>
        <sz val="11"/>
        <color rgb="FF0688DC"/>
        <rFont val="Tahoma"/>
        <family val="2"/>
        <scheme val="minor"/>
      </rPr>
      <t>ยางพารา</t>
    </r>
  </si>
  <si>
    <t xml:space="preserve">     แคนตาลูป</t>
  </si>
  <si>
    <t xml:space="preserve">     แตงร้าน</t>
  </si>
  <si>
    <t xml:space="preserve">     แตงโมเนื้อ</t>
  </si>
  <si>
    <t xml:space="preserve">     พริกชี้ฟ้า</t>
  </si>
  <si>
    <t xml:space="preserve">     กล้วยน้ำหว้า</t>
  </si>
  <si>
    <t xml:space="preserve">     มะขาม</t>
  </si>
  <si>
    <t xml:space="preserve">     แก้วมังกร</t>
  </si>
  <si>
    <t>แหล่งที่มา : สำนักงานเกษตรนาตาล</t>
  </si>
  <si>
    <t xml:space="preserve">     ลำไย</t>
  </si>
  <si>
    <t>ปี พ.ศ. 2565</t>
  </si>
  <si>
    <r>
      <t xml:space="preserve">ช่วงเวลา เดือน </t>
    </r>
    <r>
      <rPr>
        <b/>
        <sz val="11"/>
        <color rgb="FF0688DC"/>
        <rFont val="Tahoma"/>
        <family val="2"/>
        <scheme val="minor"/>
      </rPr>
      <t>มกราคม</t>
    </r>
    <r>
      <rPr>
        <b/>
        <sz val="11"/>
        <color theme="1"/>
        <rFont val="Tahoma"/>
        <family val="2"/>
        <scheme val="minor"/>
      </rPr>
      <t xml:space="preserve"> พ.ศ. </t>
    </r>
    <r>
      <rPr>
        <b/>
        <sz val="11"/>
        <color rgb="FF0688DC"/>
        <rFont val="Tahoma"/>
        <family val="2"/>
        <scheme val="minor"/>
      </rPr>
      <t>2565</t>
    </r>
    <r>
      <rPr>
        <b/>
        <sz val="11"/>
        <color theme="1"/>
        <rFont val="Tahoma"/>
        <family val="2"/>
        <scheme val="minor"/>
      </rPr>
      <t xml:space="preserve"> ถึงเดือน </t>
    </r>
    <r>
      <rPr>
        <b/>
        <sz val="11"/>
        <color rgb="FF0688DC"/>
        <rFont val="Tahoma"/>
        <family val="2"/>
        <scheme val="minor"/>
      </rPr>
      <t>ธันวาคม</t>
    </r>
    <r>
      <rPr>
        <b/>
        <sz val="11"/>
        <color theme="1"/>
        <rFont val="Tahoma"/>
        <family val="2"/>
        <scheme val="minor"/>
      </rPr>
      <t xml:space="preserve"> พ.ศ. </t>
    </r>
    <r>
      <rPr>
        <b/>
        <sz val="11"/>
        <color rgb="FF0688DC"/>
        <rFont val="Tahoma"/>
        <family val="2"/>
        <scheme val="minor"/>
      </rPr>
      <t>2565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</si>
</sst>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3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7.5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b/>
      <sz val="10"/>
      <color rgb="FF000000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1"/>
      <color rgb="FF0688DC"/>
      <name val="Tahoma"/>
      <family val="2"/>
      <scheme val="minor"/>
    </font>
    <font>
      <b/>
      <sz val="12"/>
      <color theme="1"/>
      <name val="Tahoma"/>
      <family val="2"/>
      <scheme val="minor"/>
    </font>
    <font>
      <b/>
      <sz val="12"/>
      <color rgb="FF0688DC"/>
      <name val="Tahoma"/>
      <family val="2"/>
      <scheme val="minor"/>
    </font>
    <font>
      <sz val="16"/>
      <color theme="1"/>
      <name val="TH SarabunPSK"/>
      <family val="2"/>
    </font>
    <font>
      <sz val="24"/>
      <color theme="1"/>
      <name val="TH SarabunPSK"/>
      <family val="2"/>
    </font>
    <font>
      <b/>
      <sz val="28"/>
      <name val="TH SarabunPSK"/>
      <family val="2"/>
    </font>
    <font>
      <b/>
      <sz val="36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24"/>
      <name val="TH SarabunPSK"/>
      <family val="2"/>
    </font>
    <font>
      <b/>
      <sz val="11"/>
      <color rgb="FF00B0F0"/>
      <name val="Tahoma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0E0F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1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wrapText="1" indent="1"/>
    </xf>
    <xf numFmtId="187" fontId="22" fillId="0" borderId="10" xfId="1" applyNumberFormat="1" applyFont="1" applyBorder="1" applyAlignment="1">
      <alignment horizontal="right" wrapText="1"/>
    </xf>
    <xf numFmtId="43" fontId="22" fillId="0" borderId="10" xfId="1" applyFont="1" applyBorder="1" applyAlignment="1">
      <alignment horizontal="right" wrapText="1"/>
    </xf>
    <xf numFmtId="0" fontId="29" fillId="0" borderId="0" xfId="0" applyFont="1"/>
    <xf numFmtId="0" fontId="31" fillId="0" borderId="0" xfId="0" applyFont="1" applyAlignment="1">
      <alignment horizontal="center"/>
    </xf>
    <xf numFmtId="0" fontId="31" fillId="0" borderId="0" xfId="0" applyFont="1"/>
    <xf numFmtId="0" fontId="28" fillId="0" borderId="0" xfId="0" applyFont="1"/>
    <xf numFmtId="0" fontId="32" fillId="0" borderId="0" xfId="0" applyFont="1"/>
    <xf numFmtId="0" fontId="34" fillId="0" borderId="0" xfId="0" applyFont="1" applyAlignment="1">
      <alignment horizontal="center"/>
    </xf>
    <xf numFmtId="0" fontId="34" fillId="0" borderId="0" xfId="0" applyFont="1"/>
    <xf numFmtId="0" fontId="22" fillId="0" borderId="10" xfId="0" applyFont="1" applyBorder="1" applyAlignment="1">
      <alignment horizontal="left" vertical="center" wrapText="1"/>
    </xf>
    <xf numFmtId="187" fontId="22" fillId="0" borderId="10" xfId="1" applyNumberFormat="1" applyFont="1" applyBorder="1" applyAlignment="1">
      <alignment horizontal="right" vertical="center" wrapText="1"/>
    </xf>
    <xf numFmtId="43" fontId="22" fillId="0" borderId="10" xfId="1" applyFont="1" applyBorder="1" applyAlignment="1">
      <alignment horizontal="right" vertical="center" wrapText="1"/>
    </xf>
    <xf numFmtId="0" fontId="18" fillId="0" borderId="18" xfId="0" applyFont="1" applyBorder="1" applyAlignment="1">
      <alignment horizontal="left" vertical="center" wrapText="1"/>
    </xf>
    <xf numFmtId="187" fontId="18" fillId="0" borderId="13" xfId="1" applyNumberFormat="1" applyFont="1" applyBorder="1" applyAlignment="1">
      <alignment horizontal="right" vertical="center" wrapText="1"/>
    </xf>
    <xf numFmtId="187" fontId="18" fillId="0" borderId="21" xfId="1" applyNumberFormat="1" applyFont="1" applyBorder="1" applyAlignment="1">
      <alignment horizontal="right" vertical="center" wrapText="1"/>
    </xf>
    <xf numFmtId="43" fontId="18" fillId="0" borderId="13" xfId="1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187" fontId="18" fillId="0" borderId="17" xfId="1" applyNumberFormat="1" applyFont="1" applyBorder="1" applyAlignment="1">
      <alignment horizontal="right" vertical="center" wrapText="1"/>
    </xf>
    <xf numFmtId="187" fontId="22" fillId="0" borderId="17" xfId="1" applyNumberFormat="1" applyFont="1" applyBorder="1" applyAlignment="1">
      <alignment horizontal="right" vertical="center" wrapText="1"/>
    </xf>
    <xf numFmtId="43" fontId="18" fillId="0" borderId="17" xfId="1" applyFont="1" applyBorder="1" applyAlignment="1">
      <alignment horizontal="right" vertical="center" wrapText="1"/>
    </xf>
    <xf numFmtId="0" fontId="18" fillId="0" borderId="15" xfId="0" applyFont="1" applyBorder="1" applyAlignment="1">
      <alignment horizontal="left" vertical="center" wrapText="1"/>
    </xf>
    <xf numFmtId="187" fontId="18" fillId="0" borderId="22" xfId="1" applyNumberFormat="1" applyFont="1" applyBorder="1" applyAlignment="1">
      <alignment horizontal="right" vertical="center" wrapText="1"/>
    </xf>
    <xf numFmtId="187" fontId="22" fillId="0" borderId="22" xfId="1" applyNumberFormat="1" applyFont="1" applyBorder="1" applyAlignment="1">
      <alignment horizontal="right" vertical="center" wrapText="1"/>
    </xf>
    <xf numFmtId="187" fontId="18" fillId="0" borderId="19" xfId="1" applyNumberFormat="1" applyFont="1" applyBorder="1" applyAlignment="1">
      <alignment horizontal="right" vertical="center" wrapText="1"/>
    </xf>
    <xf numFmtId="43" fontId="18" fillId="0" borderId="22" xfId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left" vertical="center" wrapText="1"/>
    </xf>
    <xf numFmtId="187" fontId="18" fillId="0" borderId="15" xfId="1" applyNumberFormat="1" applyFont="1" applyBorder="1" applyAlignment="1">
      <alignment horizontal="right" vertical="center" wrapText="1"/>
    </xf>
    <xf numFmtId="43" fontId="18" fillId="0" borderId="15" xfId="1" applyFont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87" fontId="18" fillId="0" borderId="11" xfId="1" applyNumberFormat="1" applyFont="1" applyBorder="1" applyAlignment="1">
      <alignment horizontal="right" vertical="center" wrapText="1"/>
    </xf>
    <xf numFmtId="43" fontId="18" fillId="0" borderId="11" xfId="1" applyFont="1" applyBorder="1" applyAlignment="1">
      <alignment horizontal="right" vertical="center" wrapText="1"/>
    </xf>
    <xf numFmtId="187" fontId="18" fillId="0" borderId="12" xfId="1" applyNumberFormat="1" applyFont="1" applyBorder="1" applyAlignment="1">
      <alignment horizontal="right" vertical="center" wrapText="1"/>
    </xf>
    <xf numFmtId="43" fontId="18" fillId="0" borderId="12" xfId="1" applyFont="1" applyBorder="1" applyAlignment="1">
      <alignment horizontal="right" vertical="center" wrapText="1"/>
    </xf>
    <xf numFmtId="187" fontId="18" fillId="0" borderId="18" xfId="1" applyNumberFormat="1" applyFont="1" applyBorder="1" applyAlignment="1">
      <alignment horizontal="right" vertical="center" wrapText="1"/>
    </xf>
    <xf numFmtId="187" fontId="18" fillId="0" borderId="20" xfId="1" applyNumberFormat="1" applyFont="1" applyBorder="1" applyAlignment="1">
      <alignment horizontal="right" vertical="center" wrapText="1"/>
    </xf>
    <xf numFmtId="43" fontId="18" fillId="34" borderId="18" xfId="1" applyFont="1" applyFill="1" applyBorder="1" applyAlignment="1">
      <alignment horizontal="right" vertical="center" wrapText="1"/>
    </xf>
    <xf numFmtId="0" fontId="23" fillId="33" borderId="10" xfId="0" applyFont="1" applyFill="1" applyBorder="1" applyAlignment="1">
      <alignment vertical="center" wrapText="1"/>
    </xf>
    <xf numFmtId="187" fontId="23" fillId="33" borderId="10" xfId="1" applyNumberFormat="1" applyFont="1" applyFill="1" applyBorder="1" applyAlignment="1">
      <alignment horizontal="right" vertical="center" wrapText="1"/>
    </xf>
    <xf numFmtId="43" fontId="23" fillId="33" borderId="10" xfId="1" applyFont="1" applyFill="1" applyBorder="1" applyAlignment="1">
      <alignment horizontal="right" vertical="center" wrapText="1"/>
    </xf>
    <xf numFmtId="3" fontId="18" fillId="0" borderId="12" xfId="0" applyNumberFormat="1" applyFont="1" applyBorder="1" applyAlignment="1">
      <alignment horizontal="right" vertical="center" wrapText="1"/>
    </xf>
    <xf numFmtId="4" fontId="18" fillId="0" borderId="12" xfId="0" applyNumberFormat="1" applyFont="1" applyBorder="1" applyAlignment="1">
      <alignment horizontal="right" vertical="center" wrapText="1"/>
    </xf>
    <xf numFmtId="0" fontId="18" fillId="0" borderId="23" xfId="0" applyFont="1" applyBorder="1" applyAlignment="1">
      <alignment horizontal="left" vertical="center" wrapText="1"/>
    </xf>
    <xf numFmtId="3" fontId="18" fillId="0" borderId="23" xfId="0" applyNumberFormat="1" applyFont="1" applyBorder="1" applyAlignment="1">
      <alignment horizontal="right" vertical="center" wrapText="1"/>
    </xf>
    <xf numFmtId="4" fontId="18" fillId="0" borderId="26" xfId="0" applyNumberFormat="1" applyFont="1" applyBorder="1" applyAlignment="1">
      <alignment horizontal="right" vertical="center" wrapText="1"/>
    </xf>
    <xf numFmtId="0" fontId="18" fillId="0" borderId="24" xfId="0" applyFont="1" applyBorder="1" applyAlignment="1">
      <alignment horizontal="left" vertical="center" wrapText="1"/>
    </xf>
    <xf numFmtId="3" fontId="18" fillId="0" borderId="19" xfId="0" applyNumberFormat="1" applyFont="1" applyBorder="1" applyAlignment="1">
      <alignment horizontal="right" vertical="center" wrapText="1"/>
    </xf>
    <xf numFmtId="4" fontId="18" fillId="0" borderId="27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left" vertical="center" wrapText="1"/>
    </xf>
    <xf numFmtId="43" fontId="18" fillId="0" borderId="25" xfId="1" applyFont="1" applyBorder="1" applyAlignment="1">
      <alignment horizontal="right" vertical="center" wrapText="1"/>
    </xf>
    <xf numFmtId="43" fontId="18" fillId="0" borderId="18" xfId="1" applyFont="1" applyBorder="1" applyAlignment="1">
      <alignment horizontal="right" vertical="center" wrapText="1"/>
    </xf>
    <xf numFmtId="3" fontId="23" fillId="33" borderId="10" xfId="0" applyNumberFormat="1" applyFont="1" applyFill="1" applyBorder="1" applyAlignment="1">
      <alignment horizontal="right" vertical="center" wrapText="1"/>
    </xf>
    <xf numFmtId="0" fontId="22" fillId="0" borderId="11" xfId="0" applyFont="1" applyBorder="1" applyAlignment="1">
      <alignment horizontal="left"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3" fontId="18" fillId="0" borderId="17" xfId="0" applyNumberFormat="1" applyFont="1" applyBorder="1" applyAlignment="1">
      <alignment horizontal="right" vertical="center" wrapText="1"/>
    </xf>
    <xf numFmtId="4" fontId="18" fillId="0" borderId="11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horizontal="left" vertical="center" wrapText="1"/>
    </xf>
    <xf numFmtId="3" fontId="18" fillId="0" borderId="13" xfId="0" applyNumberFormat="1" applyFont="1" applyBorder="1" applyAlignment="1">
      <alignment horizontal="right" vertical="center" wrapText="1"/>
    </xf>
    <xf numFmtId="3" fontId="18" fillId="0" borderId="15" xfId="0" applyNumberFormat="1" applyFont="1" applyBorder="1" applyAlignment="1">
      <alignment horizontal="right" vertical="center" wrapText="1"/>
    </xf>
    <xf numFmtId="4" fontId="18" fillId="0" borderId="13" xfId="0" applyNumberFormat="1" applyFont="1" applyBorder="1" applyAlignment="1">
      <alignment horizontal="right" vertical="center" wrapText="1"/>
    </xf>
    <xf numFmtId="4" fontId="23" fillId="33" borderId="10" xfId="0" applyNumberFormat="1" applyFont="1" applyFill="1" applyBorder="1" applyAlignment="1">
      <alignment horizontal="right" vertical="center" wrapText="1"/>
    </xf>
    <xf numFmtId="0" fontId="18" fillId="0" borderId="13" xfId="0" applyFont="1" applyBorder="1" applyAlignment="1">
      <alignment horizontal="left" vertical="center" wrapText="1"/>
    </xf>
    <xf numFmtId="3" fontId="18" fillId="0" borderId="18" xfId="0" applyNumberFormat="1" applyFont="1" applyBorder="1" applyAlignment="1">
      <alignment horizontal="right" vertical="center" wrapText="1"/>
    </xf>
    <xf numFmtId="4" fontId="18" fillId="0" borderId="18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left" vertical="center" wrapText="1"/>
    </xf>
    <xf numFmtId="187" fontId="18" fillId="0" borderId="14" xfId="1" applyNumberFormat="1" applyFont="1" applyBorder="1" applyAlignment="1">
      <alignment horizontal="right" vertical="center" wrapText="1"/>
    </xf>
    <xf numFmtId="43" fontId="18" fillId="0" borderId="14" xfId="1" applyFont="1" applyBorder="1" applyAlignment="1">
      <alignment horizontal="right" vertical="center" wrapText="1"/>
    </xf>
    <xf numFmtId="0" fontId="31" fillId="0" borderId="0" xfId="0" applyFont="1" applyAlignment="1">
      <alignment horizontal="center"/>
    </xf>
    <xf numFmtId="0" fontId="31" fillId="0" borderId="0" xfId="0" applyFont="1"/>
    <xf numFmtId="0" fontId="30" fillId="0" borderId="0" xfId="0" applyFont="1" applyAlignment="1">
      <alignment horizontal="center"/>
    </xf>
    <xf numFmtId="0" fontId="30" fillId="0" borderId="0" xfId="0" applyFont="1"/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1" fillId="0" borderId="0" xfId="0" applyFont="1" applyAlignment="1">
      <alignment horizontal="right"/>
    </xf>
    <xf numFmtId="0" fontId="0" fillId="0" borderId="0" xfId="0"/>
    <xf numFmtId="187" fontId="18" fillId="0" borderId="28" xfId="1" applyNumberFormat="1" applyFont="1" applyBorder="1" applyAlignment="1">
      <alignment horizontal="right" vertical="center" wrapText="1"/>
    </xf>
    <xf numFmtId="187" fontId="18" fillId="0" borderId="29" xfId="1" applyNumberFormat="1" applyFont="1" applyBorder="1" applyAlignment="1">
      <alignment horizontal="right" vertical="center" wrapText="1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/>
    <cellStyle name="ชื่อเรื่อง" xfId="2" builtinId="15" customBuiltin="1"/>
    <cellStyle name="เซลล์ตรวจสอบ" xfId="14" builtinId="23" customBuiltin="1"/>
    <cellStyle name="เซลล์ที่มีลิงก์" xfId="13" builtinId="24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แย่" xfId="8" builtinId="27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แสดงผล" xfId="11" builtinId="21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1B7F-9A01-46E3-9756-4728651B7254}">
  <sheetPr>
    <tabColor rgb="FFFFFF00"/>
  </sheetPr>
  <dimension ref="A5:H16"/>
  <sheetViews>
    <sheetView showGridLines="0" zoomScale="50" zoomScaleNormal="50" workbookViewId="0">
      <selection activeCell="A10" sqref="A10"/>
    </sheetView>
  </sheetViews>
  <sheetFormatPr defaultRowHeight="36" x14ac:dyDescent="0.8"/>
  <cols>
    <col min="1" max="1" width="17.5" style="8" customWidth="1"/>
    <col min="2" max="2" width="8.25" style="8" customWidth="1"/>
    <col min="3" max="3" width="9.75" style="8" customWidth="1"/>
    <col min="4" max="4" width="9.375" style="8" customWidth="1"/>
    <col min="5" max="5" width="10.375" style="8" customWidth="1"/>
    <col min="6" max="6" width="14" style="8" bestFit="1" customWidth="1"/>
    <col min="7" max="7" width="9" style="8" customWidth="1"/>
    <col min="8" max="8" width="9.625" style="8" bestFit="1" customWidth="1"/>
    <col min="9" max="16384" width="9" style="8"/>
  </cols>
  <sheetData>
    <row r="5" spans="1:8" ht="54" x14ac:dyDescent="1.2">
      <c r="A5" s="75" t="s">
        <v>35</v>
      </c>
      <c r="B5" s="76"/>
      <c r="C5" s="76"/>
      <c r="D5" s="76"/>
      <c r="E5" s="76"/>
      <c r="F5" s="76"/>
      <c r="G5" s="76"/>
      <c r="H5" s="76"/>
    </row>
    <row r="6" spans="1:8" ht="21.75" customHeight="1" x14ac:dyDescent="1.2">
      <c r="A6" s="9"/>
      <c r="B6" s="10"/>
      <c r="C6" s="10"/>
      <c r="D6" s="10"/>
      <c r="E6" s="10"/>
      <c r="F6" s="10"/>
      <c r="G6" s="10"/>
      <c r="H6" s="10"/>
    </row>
    <row r="7" spans="1:8" ht="42" x14ac:dyDescent="0.95">
      <c r="A7" s="77" t="s">
        <v>53</v>
      </c>
      <c r="B7" s="78"/>
      <c r="C7" s="78"/>
      <c r="D7" s="78"/>
      <c r="E7" s="78"/>
      <c r="F7" s="78"/>
      <c r="G7" s="78"/>
      <c r="H7" s="78"/>
    </row>
    <row r="8" spans="1:8" ht="24" customHeight="1" x14ac:dyDescent="1.2">
      <c r="A8" s="9"/>
      <c r="B8" s="10"/>
      <c r="C8" s="10"/>
      <c r="D8" s="10"/>
      <c r="E8" s="10"/>
      <c r="F8" s="10"/>
      <c r="G8" s="10"/>
      <c r="H8" s="10"/>
    </row>
    <row r="9" spans="1:8" ht="54" x14ac:dyDescent="1.2">
      <c r="A9" s="75" t="s">
        <v>86</v>
      </c>
      <c r="B9" s="76"/>
      <c r="C9" s="76"/>
      <c r="D9" s="76"/>
      <c r="E9" s="76"/>
      <c r="F9" s="76"/>
      <c r="G9" s="76"/>
      <c r="H9" s="76"/>
    </row>
    <row r="10" spans="1:8" x14ac:dyDescent="0.8">
      <c r="A10" s="13"/>
      <c r="B10" s="14"/>
      <c r="C10" s="14"/>
      <c r="D10" s="14"/>
      <c r="E10" s="14"/>
      <c r="F10" s="14"/>
      <c r="G10" s="14"/>
      <c r="H10" s="14"/>
    </row>
    <row r="11" spans="1:8" x14ac:dyDescent="0.8">
      <c r="A11" s="13"/>
      <c r="B11" s="14"/>
      <c r="C11" s="14"/>
      <c r="D11" s="14"/>
      <c r="E11" s="14"/>
      <c r="F11" s="14"/>
      <c r="G11" s="14"/>
      <c r="H11" s="14"/>
    </row>
    <row r="12" spans="1:8" x14ac:dyDescent="0.8">
      <c r="A12" s="13"/>
      <c r="B12" s="14"/>
      <c r="C12" s="14"/>
      <c r="D12" s="14"/>
      <c r="E12" s="14"/>
      <c r="F12" s="14"/>
      <c r="G12" s="14"/>
      <c r="H12" s="14"/>
    </row>
    <row r="13" spans="1:8" x14ac:dyDescent="0.8">
      <c r="A13" s="13"/>
      <c r="B13" s="14"/>
      <c r="C13" s="14"/>
      <c r="D13" s="14"/>
      <c r="E13" s="14"/>
      <c r="F13" s="14"/>
      <c r="G13" s="14"/>
      <c r="H13" s="14"/>
    </row>
    <row r="14" spans="1:8" x14ac:dyDescent="0.8">
      <c r="A14" s="13"/>
      <c r="B14" s="14"/>
      <c r="C14" s="14"/>
      <c r="D14" s="14"/>
      <c r="E14" s="14"/>
      <c r="F14" s="14"/>
      <c r="G14" s="14"/>
      <c r="H14" s="14"/>
    </row>
    <row r="15" spans="1:8" x14ac:dyDescent="0.8">
      <c r="A15" s="79" t="s">
        <v>54</v>
      </c>
      <c r="B15" s="79"/>
      <c r="C15" s="79"/>
      <c r="D15" s="79"/>
      <c r="E15" s="79"/>
      <c r="F15" s="79"/>
      <c r="G15" s="79"/>
      <c r="H15" s="79"/>
    </row>
    <row r="16" spans="1:8" x14ac:dyDescent="0.8">
      <c r="A16" s="79" t="s">
        <v>34</v>
      </c>
      <c r="B16" s="79"/>
      <c r="C16" s="79"/>
      <c r="D16" s="79"/>
      <c r="E16" s="79"/>
      <c r="F16" s="79"/>
      <c r="G16" s="79"/>
      <c r="H16" s="79"/>
    </row>
  </sheetData>
  <mergeCells count="5">
    <mergeCell ref="A5:H5"/>
    <mergeCell ref="A7:H7"/>
    <mergeCell ref="A9:H9"/>
    <mergeCell ref="A15:H15"/>
    <mergeCell ref="A16:H16"/>
  </mergeCells>
  <pageMargins left="0.52" right="0.17" top="0.49" bottom="0.48" header="0.3" footer="0.14000000000000001"/>
  <pageSetup paperSize="9" orientation="portrait" horizontalDpi="4294967294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F8A61-CC56-46C0-BC03-333FDF48B404}">
  <dimension ref="A1:H9"/>
  <sheetViews>
    <sheetView showGridLines="0" workbookViewId="0">
      <selection activeCell="C8" sqref="C8"/>
    </sheetView>
  </sheetViews>
  <sheetFormatPr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2.125" style="2" bestFit="1" customWidth="1"/>
    <col min="7" max="8" width="9" style="2" customWidth="1"/>
    <col min="9" max="16384" width="9" style="2"/>
  </cols>
  <sheetData>
    <row r="1" spans="1:8" x14ac:dyDescent="0.5">
      <c r="A1" s="81" t="s">
        <v>30</v>
      </c>
      <c r="B1" s="82"/>
      <c r="C1" s="82"/>
      <c r="D1" s="82"/>
      <c r="E1" s="82"/>
      <c r="F1" s="82"/>
      <c r="G1" s="82"/>
      <c r="H1" s="82"/>
    </row>
    <row r="2" spans="1:8" x14ac:dyDescent="0.5">
      <c r="A2" s="81" t="s">
        <v>64</v>
      </c>
      <c r="B2" s="82"/>
      <c r="C2" s="82"/>
      <c r="D2" s="82"/>
      <c r="E2" s="82"/>
      <c r="F2" s="82"/>
      <c r="G2" s="82"/>
      <c r="H2" s="82"/>
    </row>
    <row r="3" spans="1:8" x14ac:dyDescent="0.5">
      <c r="A3" s="81" t="s">
        <v>56</v>
      </c>
      <c r="B3" s="82"/>
      <c r="C3" s="82"/>
      <c r="D3" s="82"/>
      <c r="E3" s="82"/>
      <c r="F3" s="82"/>
      <c r="G3" s="82"/>
      <c r="H3" s="82"/>
    </row>
    <row r="4" spans="1:8" x14ac:dyDescent="0.5">
      <c r="A4" s="81" t="s">
        <v>87</v>
      </c>
      <c r="B4" s="82"/>
      <c r="C4" s="82"/>
      <c r="D4" s="82"/>
      <c r="E4" s="82"/>
      <c r="F4" s="82"/>
      <c r="G4" s="82"/>
      <c r="H4" s="82"/>
    </row>
    <row r="5" spans="1:8" ht="76.5" x14ac:dyDescent="0.5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" customFormat="1" ht="17.25" customHeight="1" x14ac:dyDescent="0.5">
      <c r="A6" s="15" t="s">
        <v>61</v>
      </c>
      <c r="B6" s="16">
        <f>SUM(B7:B8)</f>
        <v>3</v>
      </c>
      <c r="C6" s="16">
        <f>SUM(C7:C8)</f>
        <v>15</v>
      </c>
      <c r="D6" s="16">
        <f>SUM(D7:D8)</f>
        <v>0</v>
      </c>
      <c r="E6" s="16">
        <f>SUM(E7:E8)</f>
        <v>15</v>
      </c>
      <c r="F6" s="16">
        <f>SUM(F7:F8)</f>
        <v>15000</v>
      </c>
      <c r="G6" s="16">
        <f>AVERAGE(G7:G8)</f>
        <v>1000</v>
      </c>
      <c r="H6" s="17">
        <v>10</v>
      </c>
    </row>
    <row r="7" spans="1:8" s="3" customFormat="1" ht="17.25" customHeight="1" x14ac:dyDescent="0.5">
      <c r="A7" s="24" t="s">
        <v>55</v>
      </c>
      <c r="B7" s="25">
        <v>1</v>
      </c>
      <c r="C7" s="25">
        <v>5</v>
      </c>
      <c r="D7" s="26"/>
      <c r="E7" s="25">
        <f>C7</f>
        <v>5</v>
      </c>
      <c r="F7" s="25">
        <f>E7*G7</f>
        <v>5000</v>
      </c>
      <c r="G7" s="25">
        <v>1000</v>
      </c>
      <c r="H7" s="27">
        <v>10</v>
      </c>
    </row>
    <row r="8" spans="1:8" x14ac:dyDescent="0.5">
      <c r="A8" s="18" t="s">
        <v>58</v>
      </c>
      <c r="B8" s="19">
        <v>2</v>
      </c>
      <c r="C8" s="19">
        <v>10</v>
      </c>
      <c r="D8" s="19">
        <v>0</v>
      </c>
      <c r="E8" s="20">
        <f t="shared" ref="E8" si="0">C8</f>
        <v>10</v>
      </c>
      <c r="F8" s="20">
        <f t="shared" ref="F8" si="1">E8*G8</f>
        <v>10000</v>
      </c>
      <c r="G8" s="19">
        <v>1000</v>
      </c>
      <c r="H8" s="21">
        <v>10</v>
      </c>
    </row>
    <row r="9" spans="1:8" x14ac:dyDescent="0.5">
      <c r="A9" s="22" t="s">
        <v>63</v>
      </c>
      <c r="B9" s="23"/>
      <c r="C9" s="23"/>
      <c r="D9" s="23"/>
      <c r="E9" s="23"/>
      <c r="F9" s="23"/>
      <c r="G9" s="23"/>
      <c r="H9" s="23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6A7A9-7E46-499A-8CE1-BEBC57E8CD61}">
  <dimension ref="A1:H8"/>
  <sheetViews>
    <sheetView showGridLines="0" workbookViewId="0">
      <selection activeCell="A5" sqref="A5"/>
    </sheetView>
  </sheetViews>
  <sheetFormatPr defaultRowHeight="21.75" x14ac:dyDescent="0.2"/>
  <cols>
    <col min="1" max="1" width="17.5" style="36" customWidth="1"/>
    <col min="2" max="2" width="8.25" style="36" customWidth="1"/>
    <col min="3" max="3" width="9.75" style="36" customWidth="1"/>
    <col min="4" max="4" width="9.375" style="36" customWidth="1"/>
    <col min="5" max="5" width="10.375" style="36" customWidth="1"/>
    <col min="6" max="6" width="12.125" style="36" bestFit="1" customWidth="1"/>
    <col min="7" max="8" width="9" style="36" customWidth="1"/>
    <col min="9" max="16384" width="9" style="36"/>
  </cols>
  <sheetData>
    <row r="1" spans="1:8" x14ac:dyDescent="0.2">
      <c r="A1" s="81" t="s">
        <v>30</v>
      </c>
      <c r="B1" s="82"/>
      <c r="C1" s="82"/>
      <c r="D1" s="82"/>
      <c r="E1" s="82"/>
      <c r="F1" s="82"/>
      <c r="G1" s="82"/>
      <c r="H1" s="82"/>
    </row>
    <row r="2" spans="1:8" x14ac:dyDescent="0.2">
      <c r="A2" s="81" t="s">
        <v>65</v>
      </c>
      <c r="B2" s="82"/>
      <c r="C2" s="82"/>
      <c r="D2" s="82"/>
      <c r="E2" s="82"/>
      <c r="F2" s="82"/>
      <c r="G2" s="82"/>
      <c r="H2" s="82"/>
    </row>
    <row r="3" spans="1:8" x14ac:dyDescent="0.2">
      <c r="A3" s="81" t="s">
        <v>56</v>
      </c>
      <c r="B3" s="82"/>
      <c r="C3" s="82"/>
      <c r="D3" s="82"/>
      <c r="E3" s="82"/>
      <c r="F3" s="82"/>
      <c r="G3" s="82"/>
      <c r="H3" s="82"/>
    </row>
    <row r="4" spans="1:8" x14ac:dyDescent="0.2">
      <c r="A4" s="81" t="s">
        <v>87</v>
      </c>
      <c r="B4" s="82"/>
      <c r="C4" s="82"/>
      <c r="D4" s="82"/>
      <c r="E4" s="82"/>
      <c r="F4" s="82"/>
      <c r="G4" s="82"/>
      <c r="H4" s="82"/>
    </row>
    <row r="5" spans="1:8" ht="76.5" x14ac:dyDescent="0.2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7" customFormat="1" ht="17.25" customHeight="1" x14ac:dyDescent="0.2">
      <c r="A6" s="15" t="s">
        <v>61</v>
      </c>
      <c r="B6" s="16">
        <f>SUM(B7:B7)</f>
        <v>1</v>
      </c>
      <c r="C6" s="16">
        <f>SUM(C7:C7)</f>
        <v>4</v>
      </c>
      <c r="D6" s="16">
        <f>SUM(D7:D7)</f>
        <v>0</v>
      </c>
      <c r="E6" s="16">
        <f>SUM(E7:E7)</f>
        <v>4</v>
      </c>
      <c r="F6" s="16">
        <f>SUM(F7:F7)</f>
        <v>2000</v>
      </c>
      <c r="G6" s="16">
        <f>AVERAGE(G7:G7)</f>
        <v>500</v>
      </c>
      <c r="H6" s="17">
        <v>20</v>
      </c>
    </row>
    <row r="7" spans="1:8" x14ac:dyDescent="0.2">
      <c r="A7" s="18" t="s">
        <v>60</v>
      </c>
      <c r="B7" s="19">
        <v>1</v>
      </c>
      <c r="C7" s="19">
        <v>4</v>
      </c>
      <c r="D7" s="19">
        <v>0</v>
      </c>
      <c r="E7" s="20">
        <f t="shared" ref="E7" si="0">C7</f>
        <v>4</v>
      </c>
      <c r="F7" s="20">
        <f t="shared" ref="F7" si="1">E7*G7</f>
        <v>2000</v>
      </c>
      <c r="G7" s="19">
        <v>500</v>
      </c>
      <c r="H7" s="21">
        <v>20</v>
      </c>
    </row>
    <row r="8" spans="1:8" x14ac:dyDescent="0.2">
      <c r="A8" s="22" t="s">
        <v>63</v>
      </c>
      <c r="B8" s="23"/>
      <c r="C8" s="23"/>
      <c r="D8" s="23"/>
      <c r="E8" s="23"/>
      <c r="F8" s="23"/>
      <c r="G8" s="23"/>
      <c r="H8" s="23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orientation="portrait" horizontalDpi="4294967294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734D1-9876-4DB8-98BA-E84AE67B4AD3}">
  <dimension ref="A1:H11"/>
  <sheetViews>
    <sheetView showGridLines="0" workbookViewId="0">
      <selection activeCell="A5" sqref="A5"/>
    </sheetView>
  </sheetViews>
  <sheetFormatPr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2.125" style="2" bestFit="1" customWidth="1"/>
    <col min="7" max="8" width="9" style="2" customWidth="1"/>
    <col min="9" max="16384" width="9" style="2"/>
  </cols>
  <sheetData>
    <row r="1" spans="1:8" x14ac:dyDescent="0.5">
      <c r="A1" s="81" t="s">
        <v>30</v>
      </c>
      <c r="B1" s="82"/>
      <c r="C1" s="82"/>
      <c r="D1" s="82"/>
      <c r="E1" s="82"/>
      <c r="F1" s="82"/>
      <c r="G1" s="82"/>
      <c r="H1" s="82"/>
    </row>
    <row r="2" spans="1:8" x14ac:dyDescent="0.5">
      <c r="A2" s="81" t="s">
        <v>66</v>
      </c>
      <c r="B2" s="82"/>
      <c r="C2" s="82"/>
      <c r="D2" s="82"/>
      <c r="E2" s="82"/>
      <c r="F2" s="82"/>
      <c r="G2" s="82"/>
      <c r="H2" s="82"/>
    </row>
    <row r="3" spans="1:8" x14ac:dyDescent="0.5">
      <c r="A3" s="81" t="s">
        <v>56</v>
      </c>
      <c r="B3" s="82"/>
      <c r="C3" s="82"/>
      <c r="D3" s="82"/>
      <c r="E3" s="82"/>
      <c r="F3" s="82"/>
      <c r="G3" s="82"/>
      <c r="H3" s="82"/>
    </row>
    <row r="4" spans="1:8" x14ac:dyDescent="0.5">
      <c r="A4" s="81" t="s">
        <v>87</v>
      </c>
      <c r="B4" s="82"/>
      <c r="C4" s="82"/>
      <c r="D4" s="82"/>
      <c r="E4" s="82"/>
      <c r="F4" s="82"/>
      <c r="G4" s="82"/>
      <c r="H4" s="82"/>
    </row>
    <row r="5" spans="1:8" ht="76.5" x14ac:dyDescent="0.5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" customFormat="1" ht="17.25" customHeight="1" x14ac:dyDescent="0.5">
      <c r="A6" s="15" t="s">
        <v>61</v>
      </c>
      <c r="B6" s="16">
        <f>SUM(B7:B10)</f>
        <v>15</v>
      </c>
      <c r="C6" s="16">
        <f t="shared" ref="C6:F6" si="0">SUM(C7:C10)</f>
        <v>26</v>
      </c>
      <c r="D6" s="16">
        <f t="shared" si="0"/>
        <v>0</v>
      </c>
      <c r="E6" s="16">
        <f t="shared" si="0"/>
        <v>26</v>
      </c>
      <c r="F6" s="16">
        <f t="shared" si="0"/>
        <v>30100</v>
      </c>
      <c r="G6" s="16">
        <f>AVERAGE(G7:G10)</f>
        <v>1200</v>
      </c>
      <c r="H6" s="17">
        <v>20</v>
      </c>
    </row>
    <row r="7" spans="1:8" s="3" customFormat="1" ht="17.25" customHeight="1" x14ac:dyDescent="0.5">
      <c r="A7" s="24" t="s">
        <v>55</v>
      </c>
      <c r="B7" s="25">
        <v>3</v>
      </c>
      <c r="C7" s="25">
        <v>5</v>
      </c>
      <c r="D7" s="26"/>
      <c r="E7" s="25">
        <f>C7</f>
        <v>5</v>
      </c>
      <c r="F7" s="25">
        <f>E7*G7</f>
        <v>5000</v>
      </c>
      <c r="G7" s="25">
        <v>1000</v>
      </c>
      <c r="H7" s="27">
        <v>20</v>
      </c>
    </row>
    <row r="8" spans="1:8" s="3" customFormat="1" ht="17.25" customHeight="1" x14ac:dyDescent="0.5">
      <c r="A8" s="28" t="s">
        <v>59</v>
      </c>
      <c r="B8" s="29">
        <v>3</v>
      </c>
      <c r="C8" s="29">
        <v>3</v>
      </c>
      <c r="D8" s="30"/>
      <c r="E8" s="31">
        <f t="shared" ref="E8:E10" si="1">C8</f>
        <v>3</v>
      </c>
      <c r="F8" s="29">
        <f>E8*G8</f>
        <v>4500</v>
      </c>
      <c r="G8" s="29">
        <v>1500</v>
      </c>
      <c r="H8" s="32">
        <v>20</v>
      </c>
    </row>
    <row r="9" spans="1:8" x14ac:dyDescent="0.5">
      <c r="A9" s="33" t="s">
        <v>58</v>
      </c>
      <c r="B9" s="34">
        <v>4</v>
      </c>
      <c r="C9" s="34">
        <v>8</v>
      </c>
      <c r="D9" s="34">
        <v>0</v>
      </c>
      <c r="E9" s="29">
        <f t="shared" si="1"/>
        <v>8</v>
      </c>
      <c r="F9" s="31">
        <f t="shared" ref="F9:F10" si="2">E9*G9</f>
        <v>9600</v>
      </c>
      <c r="G9" s="34">
        <v>1200</v>
      </c>
      <c r="H9" s="35">
        <v>20</v>
      </c>
    </row>
    <row r="10" spans="1:8" x14ac:dyDescent="0.5">
      <c r="A10" s="18" t="s">
        <v>60</v>
      </c>
      <c r="B10" s="19">
        <v>5</v>
      </c>
      <c r="C10" s="19">
        <v>10</v>
      </c>
      <c r="D10" s="19">
        <v>0</v>
      </c>
      <c r="E10" s="20">
        <f t="shared" si="1"/>
        <v>10</v>
      </c>
      <c r="F10" s="20">
        <f t="shared" si="2"/>
        <v>11000</v>
      </c>
      <c r="G10" s="19">
        <v>1100</v>
      </c>
      <c r="H10" s="21">
        <v>20</v>
      </c>
    </row>
    <row r="11" spans="1:8" x14ac:dyDescent="0.5">
      <c r="A11" s="22" t="s">
        <v>63</v>
      </c>
      <c r="B11" s="23"/>
      <c r="C11" s="23"/>
      <c r="D11" s="23"/>
      <c r="E11" s="23"/>
      <c r="F11" s="23"/>
      <c r="G11" s="23"/>
      <c r="H11" s="23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orientation="portrait" horizontalDpi="4294967294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4D9E3-8BCD-4071-A8E6-83DDFB7AF5C4}">
  <dimension ref="A1:H11"/>
  <sheetViews>
    <sheetView showGridLines="0" workbookViewId="0">
      <selection activeCell="C11" sqref="C11"/>
    </sheetView>
  </sheetViews>
  <sheetFormatPr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2.125" style="2" bestFit="1" customWidth="1"/>
    <col min="7" max="8" width="9" style="2" customWidth="1"/>
    <col min="9" max="16384" width="9" style="2"/>
  </cols>
  <sheetData>
    <row r="1" spans="1:8" x14ac:dyDescent="0.5">
      <c r="A1" s="81" t="s">
        <v>30</v>
      </c>
      <c r="B1" s="82"/>
      <c r="C1" s="82"/>
      <c r="D1" s="82"/>
      <c r="E1" s="82"/>
      <c r="F1" s="82"/>
      <c r="G1" s="82"/>
      <c r="H1" s="82"/>
    </row>
    <row r="2" spans="1:8" x14ac:dyDescent="0.5">
      <c r="A2" s="81" t="s">
        <v>67</v>
      </c>
      <c r="B2" s="82"/>
      <c r="C2" s="82"/>
      <c r="D2" s="82"/>
      <c r="E2" s="82"/>
      <c r="F2" s="82"/>
      <c r="G2" s="82"/>
      <c r="H2" s="82"/>
    </row>
    <row r="3" spans="1:8" x14ac:dyDescent="0.5">
      <c r="A3" s="81" t="s">
        <v>56</v>
      </c>
      <c r="B3" s="82"/>
      <c r="C3" s="82"/>
      <c r="D3" s="82"/>
      <c r="E3" s="82"/>
      <c r="F3" s="82"/>
      <c r="G3" s="82"/>
      <c r="H3" s="82"/>
    </row>
    <row r="4" spans="1:8" x14ac:dyDescent="0.5">
      <c r="A4" s="81" t="s">
        <v>87</v>
      </c>
      <c r="B4" s="82"/>
      <c r="C4" s="82"/>
      <c r="D4" s="82"/>
      <c r="E4" s="82"/>
      <c r="F4" s="82"/>
      <c r="G4" s="82"/>
      <c r="H4" s="82"/>
    </row>
    <row r="5" spans="1:8" ht="76.5" x14ac:dyDescent="0.5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" customFormat="1" ht="17.25" customHeight="1" x14ac:dyDescent="0.5">
      <c r="A6" s="15" t="s">
        <v>61</v>
      </c>
      <c r="B6" s="16">
        <f>SUM(B7:B10)</f>
        <v>41</v>
      </c>
      <c r="C6" s="16">
        <f t="shared" ref="C6:F6" si="0">SUM(C7:C10)</f>
        <v>7</v>
      </c>
      <c r="D6" s="16">
        <f t="shared" si="0"/>
        <v>0</v>
      </c>
      <c r="E6" s="16">
        <f t="shared" si="0"/>
        <v>7</v>
      </c>
      <c r="F6" s="16">
        <f t="shared" si="0"/>
        <v>2700</v>
      </c>
      <c r="G6" s="16">
        <f>AVERAGE(G7:G10)</f>
        <v>375</v>
      </c>
      <c r="H6" s="17">
        <f>AVERAGE(H7:H10)</f>
        <v>16.5</v>
      </c>
    </row>
    <row r="7" spans="1:8" s="3" customFormat="1" ht="17.25" customHeight="1" x14ac:dyDescent="0.5">
      <c r="A7" s="24" t="s">
        <v>55</v>
      </c>
      <c r="B7" s="25">
        <v>15</v>
      </c>
      <c r="C7" s="25">
        <v>2</v>
      </c>
      <c r="D7" s="26"/>
      <c r="E7" s="25">
        <f>C7</f>
        <v>2</v>
      </c>
      <c r="F7" s="25">
        <f>E7*G7</f>
        <v>600</v>
      </c>
      <c r="G7" s="25">
        <v>300</v>
      </c>
      <c r="H7" s="27">
        <v>16.5</v>
      </c>
    </row>
    <row r="8" spans="1:8" s="3" customFormat="1" ht="17.25" customHeight="1" x14ac:dyDescent="0.5">
      <c r="A8" s="28" t="s">
        <v>59</v>
      </c>
      <c r="B8" s="29">
        <v>10</v>
      </c>
      <c r="C8" s="29">
        <v>2</v>
      </c>
      <c r="D8" s="30"/>
      <c r="E8" s="31">
        <f t="shared" ref="E8:E10" si="1">C8</f>
        <v>2</v>
      </c>
      <c r="F8" s="29">
        <f>E8*G8</f>
        <v>800</v>
      </c>
      <c r="G8" s="29">
        <v>400</v>
      </c>
      <c r="H8" s="32">
        <v>16.5</v>
      </c>
    </row>
    <row r="9" spans="1:8" x14ac:dyDescent="0.5">
      <c r="A9" s="33" t="s">
        <v>58</v>
      </c>
      <c r="B9" s="34">
        <v>6</v>
      </c>
      <c r="C9" s="34">
        <v>1</v>
      </c>
      <c r="D9" s="34">
        <v>0</v>
      </c>
      <c r="E9" s="29">
        <f t="shared" si="1"/>
        <v>1</v>
      </c>
      <c r="F9" s="31">
        <f t="shared" ref="F9:F10" si="2">E9*G9</f>
        <v>300</v>
      </c>
      <c r="G9" s="34">
        <v>300</v>
      </c>
      <c r="H9" s="35">
        <v>16.5</v>
      </c>
    </row>
    <row r="10" spans="1:8" x14ac:dyDescent="0.5">
      <c r="A10" s="18" t="s">
        <v>60</v>
      </c>
      <c r="B10" s="19">
        <v>10</v>
      </c>
      <c r="C10" s="19">
        <v>2</v>
      </c>
      <c r="D10" s="19">
        <v>0</v>
      </c>
      <c r="E10" s="20">
        <f t="shared" si="1"/>
        <v>2</v>
      </c>
      <c r="F10" s="20">
        <f t="shared" si="2"/>
        <v>1000</v>
      </c>
      <c r="G10" s="19">
        <v>500</v>
      </c>
      <c r="H10" s="21">
        <v>16.5</v>
      </c>
    </row>
    <row r="11" spans="1:8" x14ac:dyDescent="0.5">
      <c r="A11" s="22" t="s">
        <v>63</v>
      </c>
      <c r="B11" s="23"/>
      <c r="C11" s="23"/>
      <c r="D11" s="23"/>
      <c r="E11" s="23"/>
      <c r="F11" s="23"/>
      <c r="G11" s="23"/>
      <c r="H11" s="23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orientation="portrait" horizontalDpi="4294967294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40B86-08F9-47BD-9866-81822D8E9CED}">
  <dimension ref="A1:H8"/>
  <sheetViews>
    <sheetView showGridLines="0" workbookViewId="0">
      <selection activeCell="C8" sqref="C8"/>
    </sheetView>
  </sheetViews>
  <sheetFormatPr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2.125" style="2" bestFit="1" customWidth="1"/>
    <col min="7" max="8" width="9" style="2" customWidth="1"/>
    <col min="9" max="16384" width="9" style="2"/>
  </cols>
  <sheetData>
    <row r="1" spans="1:8" x14ac:dyDescent="0.5">
      <c r="A1" s="81" t="s">
        <v>30</v>
      </c>
      <c r="B1" s="82"/>
      <c r="C1" s="82"/>
      <c r="D1" s="82"/>
      <c r="E1" s="82"/>
      <c r="F1" s="82"/>
      <c r="G1" s="82"/>
      <c r="H1" s="82"/>
    </row>
    <row r="2" spans="1:8" x14ac:dyDescent="0.5">
      <c r="A2" s="81" t="s">
        <v>68</v>
      </c>
      <c r="B2" s="82"/>
      <c r="C2" s="82"/>
      <c r="D2" s="82"/>
      <c r="E2" s="82"/>
      <c r="F2" s="82"/>
      <c r="G2" s="82"/>
      <c r="H2" s="82"/>
    </row>
    <row r="3" spans="1:8" x14ac:dyDescent="0.5">
      <c r="A3" s="81" t="s">
        <v>56</v>
      </c>
      <c r="B3" s="82"/>
      <c r="C3" s="82"/>
      <c r="D3" s="82"/>
      <c r="E3" s="82"/>
      <c r="F3" s="82"/>
      <c r="G3" s="82"/>
      <c r="H3" s="82"/>
    </row>
    <row r="4" spans="1:8" x14ac:dyDescent="0.5">
      <c r="A4" s="81" t="s">
        <v>87</v>
      </c>
      <c r="B4" s="82"/>
      <c r="C4" s="82"/>
      <c r="D4" s="82"/>
      <c r="E4" s="82"/>
      <c r="F4" s="82"/>
      <c r="G4" s="82"/>
      <c r="H4" s="82"/>
    </row>
    <row r="5" spans="1:8" ht="76.5" x14ac:dyDescent="0.5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" customFormat="1" ht="17.25" customHeight="1" x14ac:dyDescent="0.5">
      <c r="A6" s="15" t="s">
        <v>61</v>
      </c>
      <c r="B6" s="16">
        <f>SUM(B7:B7)</f>
        <v>2</v>
      </c>
      <c r="C6" s="16">
        <f>SUM(C7:C7)</f>
        <v>2</v>
      </c>
      <c r="D6" s="16">
        <f>SUM(D7:D7)</f>
        <v>0</v>
      </c>
      <c r="E6" s="16">
        <f>SUM(E7:E7)</f>
        <v>2</v>
      </c>
      <c r="F6" s="16">
        <f>SUM(F7:F7)</f>
        <v>600</v>
      </c>
      <c r="G6" s="16">
        <f>AVERAGE(G7:G7)</f>
        <v>300</v>
      </c>
      <c r="H6" s="17">
        <f>AVERAGE(H7:H7)</f>
        <v>60</v>
      </c>
    </row>
    <row r="7" spans="1:8" x14ac:dyDescent="0.5">
      <c r="A7" s="18" t="s">
        <v>60</v>
      </c>
      <c r="B7" s="19">
        <v>2</v>
      </c>
      <c r="C7" s="19">
        <v>2</v>
      </c>
      <c r="D7" s="19">
        <v>0</v>
      </c>
      <c r="E7" s="20">
        <f t="shared" ref="E7" si="0">C7</f>
        <v>2</v>
      </c>
      <c r="F7" s="20">
        <f t="shared" ref="F7" si="1">E7*G7</f>
        <v>600</v>
      </c>
      <c r="G7" s="19">
        <v>300</v>
      </c>
      <c r="H7" s="21">
        <v>60</v>
      </c>
    </row>
    <row r="8" spans="1:8" x14ac:dyDescent="0.5">
      <c r="A8" s="22" t="s">
        <v>63</v>
      </c>
      <c r="B8" s="23"/>
      <c r="C8" s="23"/>
      <c r="D8" s="23"/>
      <c r="E8" s="23"/>
      <c r="F8" s="23"/>
      <c r="G8" s="23"/>
      <c r="H8" s="23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orientation="portrait" horizontalDpi="4294967294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6B09F-CB71-4003-BB4D-8C55A64DB752}">
  <dimension ref="A1:H8"/>
  <sheetViews>
    <sheetView showGridLines="0" workbookViewId="0">
      <selection activeCell="C8" sqref="C8"/>
    </sheetView>
  </sheetViews>
  <sheetFormatPr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2.125" style="2" bestFit="1" customWidth="1"/>
    <col min="7" max="8" width="9" style="2" customWidth="1"/>
    <col min="9" max="16384" width="9" style="2"/>
  </cols>
  <sheetData>
    <row r="1" spans="1:8" x14ac:dyDescent="0.5">
      <c r="A1" s="81" t="s">
        <v>71</v>
      </c>
      <c r="B1" s="82"/>
      <c r="C1" s="82"/>
      <c r="D1" s="82"/>
      <c r="E1" s="82"/>
      <c r="F1" s="82"/>
      <c r="G1" s="82"/>
      <c r="H1" s="82"/>
    </row>
    <row r="2" spans="1:8" x14ac:dyDescent="0.5">
      <c r="A2" s="81" t="s">
        <v>31</v>
      </c>
      <c r="B2" s="82"/>
      <c r="C2" s="82"/>
      <c r="D2" s="82"/>
      <c r="E2" s="82"/>
      <c r="F2" s="82"/>
      <c r="G2" s="82"/>
      <c r="H2" s="82"/>
    </row>
    <row r="3" spans="1:8" x14ac:dyDescent="0.5">
      <c r="A3" s="81" t="s">
        <v>56</v>
      </c>
      <c r="B3" s="82"/>
      <c r="C3" s="82"/>
      <c r="D3" s="82"/>
      <c r="E3" s="82"/>
      <c r="F3" s="82"/>
      <c r="G3" s="82"/>
      <c r="H3" s="82"/>
    </row>
    <row r="4" spans="1:8" x14ac:dyDescent="0.5">
      <c r="A4" s="81" t="s">
        <v>87</v>
      </c>
      <c r="B4" s="82"/>
      <c r="C4" s="82"/>
      <c r="D4" s="82"/>
      <c r="E4" s="82"/>
      <c r="F4" s="82"/>
      <c r="G4" s="82"/>
      <c r="H4" s="82"/>
    </row>
    <row r="5" spans="1:8" ht="76.5" x14ac:dyDescent="0.5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" customFormat="1" ht="17.25" customHeight="1" x14ac:dyDescent="0.5">
      <c r="A6" s="15" t="s">
        <v>61</v>
      </c>
      <c r="B6" s="16">
        <f>SUM(B7:B7)</f>
        <v>5</v>
      </c>
      <c r="C6" s="16">
        <f>SUM(C7:C7)</f>
        <v>20</v>
      </c>
      <c r="D6" s="16">
        <f>SUM(D7:D7)</f>
        <v>0</v>
      </c>
      <c r="E6" s="16">
        <f>SUM(E7:E7)</f>
        <v>0</v>
      </c>
      <c r="F6" s="16">
        <f>SUM(F7:F7)</f>
        <v>0</v>
      </c>
      <c r="G6" s="16" t="s">
        <v>17</v>
      </c>
      <c r="H6" s="17" t="s">
        <v>17</v>
      </c>
    </row>
    <row r="7" spans="1:8" x14ac:dyDescent="0.5">
      <c r="A7" s="18" t="s">
        <v>55</v>
      </c>
      <c r="B7" s="19">
        <v>5</v>
      </c>
      <c r="C7" s="19">
        <v>20</v>
      </c>
      <c r="D7" s="19">
        <v>0</v>
      </c>
      <c r="E7" s="20" t="s">
        <v>17</v>
      </c>
      <c r="F7" s="20" t="s">
        <v>17</v>
      </c>
      <c r="G7" s="19" t="s">
        <v>17</v>
      </c>
      <c r="H7" s="21" t="s">
        <v>17</v>
      </c>
    </row>
    <row r="8" spans="1:8" x14ac:dyDescent="0.5">
      <c r="A8" s="22" t="s">
        <v>63</v>
      </c>
      <c r="B8" s="23"/>
      <c r="C8" s="23"/>
      <c r="D8" s="23"/>
      <c r="E8" s="23"/>
      <c r="F8" s="23"/>
      <c r="G8" s="23"/>
      <c r="H8" s="23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orientation="portrait" horizontalDpi="4294967294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63FA0-6B3A-4712-B186-27D3423E72C6}">
  <dimension ref="A1:H11"/>
  <sheetViews>
    <sheetView showGridLines="0" topLeftCell="A2" workbookViewId="0">
      <selection activeCell="F18" sqref="F18"/>
    </sheetView>
  </sheetViews>
  <sheetFormatPr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2.125" style="2" bestFit="1" customWidth="1"/>
    <col min="7" max="8" width="9" style="2" customWidth="1"/>
    <col min="9" max="16384" width="9" style="2"/>
  </cols>
  <sheetData>
    <row r="1" spans="1:8" x14ac:dyDescent="0.5">
      <c r="A1" s="81" t="s">
        <v>71</v>
      </c>
      <c r="B1" s="82"/>
      <c r="C1" s="82"/>
      <c r="D1" s="82"/>
      <c r="E1" s="82"/>
      <c r="F1" s="82"/>
      <c r="G1" s="82"/>
      <c r="H1" s="82"/>
    </row>
    <row r="2" spans="1:8" x14ac:dyDescent="0.5">
      <c r="A2" s="81" t="s">
        <v>72</v>
      </c>
      <c r="B2" s="82"/>
      <c r="C2" s="82"/>
      <c r="D2" s="82"/>
      <c r="E2" s="82"/>
      <c r="F2" s="82"/>
      <c r="G2" s="82"/>
      <c r="H2" s="82"/>
    </row>
    <row r="3" spans="1:8" x14ac:dyDescent="0.5">
      <c r="A3" s="81" t="s">
        <v>56</v>
      </c>
      <c r="B3" s="82"/>
      <c r="C3" s="82"/>
      <c r="D3" s="82"/>
      <c r="E3" s="82"/>
      <c r="F3" s="82"/>
      <c r="G3" s="82"/>
      <c r="H3" s="82"/>
    </row>
    <row r="4" spans="1:8" x14ac:dyDescent="0.5">
      <c r="A4" s="81" t="s">
        <v>87</v>
      </c>
      <c r="B4" s="82"/>
      <c r="C4" s="82"/>
      <c r="D4" s="82"/>
      <c r="E4" s="82"/>
      <c r="F4" s="82"/>
      <c r="G4" s="82"/>
      <c r="H4" s="82"/>
    </row>
    <row r="5" spans="1:8" ht="76.5" x14ac:dyDescent="0.5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" customFormat="1" ht="17.25" customHeight="1" x14ac:dyDescent="0.5">
      <c r="A6" s="15" t="s">
        <v>61</v>
      </c>
      <c r="B6" s="16">
        <f>SUM(B7:B10)</f>
        <v>104</v>
      </c>
      <c r="C6" s="16">
        <f>SUM(C7:C10)</f>
        <v>147</v>
      </c>
      <c r="D6" s="16">
        <f>SUM(D7:D10)</f>
        <v>0</v>
      </c>
      <c r="E6" s="16">
        <f>SUM(E7:E10)</f>
        <v>147</v>
      </c>
      <c r="F6" s="16">
        <f>SUM(F7:F10)</f>
        <v>55500</v>
      </c>
      <c r="G6" s="16">
        <f>AVERAGE(G7:G10)</f>
        <v>375</v>
      </c>
      <c r="H6" s="17">
        <f>AVERAGE(H7:H10)</f>
        <v>20</v>
      </c>
    </row>
    <row r="7" spans="1:8" s="3" customFormat="1" ht="17.25" customHeight="1" x14ac:dyDescent="0.5">
      <c r="A7" s="24" t="s">
        <v>55</v>
      </c>
      <c r="B7" s="25">
        <v>50</v>
      </c>
      <c r="C7" s="25">
        <v>40</v>
      </c>
      <c r="D7" s="26"/>
      <c r="E7" s="25">
        <f>C7</f>
        <v>40</v>
      </c>
      <c r="F7" s="25">
        <f>E7*G7</f>
        <v>12000</v>
      </c>
      <c r="G7" s="25">
        <v>300</v>
      </c>
      <c r="H7" s="27">
        <v>20</v>
      </c>
    </row>
    <row r="8" spans="1:8" s="3" customFormat="1" ht="17.25" customHeight="1" x14ac:dyDescent="0.5">
      <c r="A8" s="28" t="s">
        <v>59</v>
      </c>
      <c r="B8" s="29">
        <v>22</v>
      </c>
      <c r="C8" s="29">
        <v>44</v>
      </c>
      <c r="D8" s="30"/>
      <c r="E8" s="31">
        <f t="shared" ref="E8:E10" si="0">C8</f>
        <v>44</v>
      </c>
      <c r="F8" s="29">
        <f>E8*G8</f>
        <v>17600</v>
      </c>
      <c r="G8" s="29">
        <v>400</v>
      </c>
      <c r="H8" s="32">
        <v>20</v>
      </c>
    </row>
    <row r="9" spans="1:8" x14ac:dyDescent="0.5">
      <c r="A9" s="33" t="s">
        <v>58</v>
      </c>
      <c r="B9" s="34">
        <v>10</v>
      </c>
      <c r="C9" s="34">
        <v>28</v>
      </c>
      <c r="D9" s="34">
        <v>0</v>
      </c>
      <c r="E9" s="29">
        <f t="shared" si="0"/>
        <v>28</v>
      </c>
      <c r="F9" s="31">
        <f t="shared" ref="F9:F10" si="1">E9*G9</f>
        <v>8400</v>
      </c>
      <c r="G9" s="34">
        <v>300</v>
      </c>
      <c r="H9" s="35">
        <v>20</v>
      </c>
    </row>
    <row r="10" spans="1:8" x14ac:dyDescent="0.5">
      <c r="A10" s="18" t="s">
        <v>60</v>
      </c>
      <c r="B10" s="19">
        <v>22</v>
      </c>
      <c r="C10" s="19">
        <v>35</v>
      </c>
      <c r="D10" s="19">
        <v>0</v>
      </c>
      <c r="E10" s="20">
        <f t="shared" si="0"/>
        <v>35</v>
      </c>
      <c r="F10" s="20">
        <f t="shared" si="1"/>
        <v>17500</v>
      </c>
      <c r="G10" s="19">
        <v>500</v>
      </c>
      <c r="H10" s="21">
        <v>20</v>
      </c>
    </row>
    <row r="11" spans="1:8" x14ac:dyDescent="0.5">
      <c r="A11" s="22" t="s">
        <v>63</v>
      </c>
      <c r="B11" s="23"/>
      <c r="C11" s="23"/>
      <c r="D11" s="23"/>
      <c r="E11" s="23"/>
      <c r="F11" s="23"/>
      <c r="G11" s="23"/>
      <c r="H11" s="23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orientation="portrait" horizontalDpi="4294967294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A2EC8-76FD-43D2-90EB-3CA2946ED8A7}">
  <dimension ref="A1:H11"/>
  <sheetViews>
    <sheetView showGridLines="0" topLeftCell="A2" workbookViewId="0">
      <selection activeCell="A4" sqref="A4:H4"/>
    </sheetView>
  </sheetViews>
  <sheetFormatPr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2.125" style="2" bestFit="1" customWidth="1"/>
    <col min="7" max="8" width="9" style="2" customWidth="1"/>
    <col min="9" max="16384" width="9" style="2"/>
  </cols>
  <sheetData>
    <row r="1" spans="1:8" x14ac:dyDescent="0.5">
      <c r="A1" s="81" t="s">
        <v>71</v>
      </c>
      <c r="B1" s="82"/>
      <c r="C1" s="82"/>
      <c r="D1" s="82"/>
      <c r="E1" s="82"/>
      <c r="F1" s="82"/>
      <c r="G1" s="82"/>
      <c r="H1" s="82"/>
    </row>
    <row r="2" spans="1:8" x14ac:dyDescent="0.5">
      <c r="A2" s="81" t="s">
        <v>73</v>
      </c>
      <c r="B2" s="82"/>
      <c r="C2" s="82"/>
      <c r="D2" s="82"/>
      <c r="E2" s="82"/>
      <c r="F2" s="82"/>
      <c r="G2" s="82"/>
      <c r="H2" s="82"/>
    </row>
    <row r="3" spans="1:8" x14ac:dyDescent="0.5">
      <c r="A3" s="81" t="s">
        <v>56</v>
      </c>
      <c r="B3" s="82"/>
      <c r="C3" s="82"/>
      <c r="D3" s="82"/>
      <c r="E3" s="82"/>
      <c r="F3" s="82"/>
      <c r="G3" s="82"/>
      <c r="H3" s="82"/>
    </row>
    <row r="4" spans="1:8" x14ac:dyDescent="0.5">
      <c r="A4" s="81" t="s">
        <v>87</v>
      </c>
      <c r="B4" s="82"/>
      <c r="C4" s="82"/>
      <c r="D4" s="82"/>
      <c r="E4" s="82"/>
      <c r="F4" s="82"/>
      <c r="G4" s="82"/>
      <c r="H4" s="82"/>
    </row>
    <row r="5" spans="1:8" ht="76.5" x14ac:dyDescent="0.5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" customFormat="1" ht="17.25" customHeight="1" x14ac:dyDescent="0.5">
      <c r="A6" s="15" t="s">
        <v>61</v>
      </c>
      <c r="B6" s="16">
        <f>SUM(B7:B10)</f>
        <v>71</v>
      </c>
      <c r="C6" s="16">
        <f>SUM(C7:C10)</f>
        <v>97</v>
      </c>
      <c r="D6" s="16">
        <f>SUM(D7:D10)</f>
        <v>0</v>
      </c>
      <c r="E6" s="16">
        <f>SUM(E7:E10)</f>
        <v>97</v>
      </c>
      <c r="F6" s="16">
        <f>SUM(F7:F10)</f>
        <v>1413000</v>
      </c>
      <c r="G6" s="16">
        <f>AVERAGE(G7:G10)</f>
        <v>14500</v>
      </c>
      <c r="H6" s="17">
        <f>AVERAGE(H7:H10)</f>
        <v>10</v>
      </c>
    </row>
    <row r="7" spans="1:8" s="3" customFormat="1" ht="17.25" customHeight="1" x14ac:dyDescent="0.5">
      <c r="A7" s="24" t="s">
        <v>55</v>
      </c>
      <c r="B7" s="25">
        <v>8</v>
      </c>
      <c r="C7" s="25">
        <v>25</v>
      </c>
      <c r="D7" s="26"/>
      <c r="E7" s="25">
        <f>C7</f>
        <v>25</v>
      </c>
      <c r="F7" s="25">
        <f>E7*G7</f>
        <v>375000</v>
      </c>
      <c r="G7" s="25">
        <v>15000</v>
      </c>
      <c r="H7" s="27">
        <v>10</v>
      </c>
    </row>
    <row r="8" spans="1:8" s="3" customFormat="1" ht="17.25" customHeight="1" x14ac:dyDescent="0.5">
      <c r="A8" s="28" t="s">
        <v>59</v>
      </c>
      <c r="B8" s="29">
        <v>15</v>
      </c>
      <c r="C8" s="29">
        <v>25</v>
      </c>
      <c r="D8" s="30"/>
      <c r="E8" s="31">
        <f t="shared" ref="E8:E10" si="0">C8</f>
        <v>25</v>
      </c>
      <c r="F8" s="29">
        <f>E8*G8</f>
        <v>350000</v>
      </c>
      <c r="G8" s="29">
        <v>14000</v>
      </c>
      <c r="H8" s="32">
        <v>10</v>
      </c>
    </row>
    <row r="9" spans="1:8" x14ac:dyDescent="0.5">
      <c r="A9" s="33" t="s">
        <v>58</v>
      </c>
      <c r="B9" s="34">
        <v>18</v>
      </c>
      <c r="C9" s="34">
        <v>30</v>
      </c>
      <c r="D9" s="34">
        <v>0</v>
      </c>
      <c r="E9" s="29">
        <f t="shared" si="0"/>
        <v>30</v>
      </c>
      <c r="F9" s="31">
        <f t="shared" ref="F9:F10" si="1">E9*G9</f>
        <v>450000</v>
      </c>
      <c r="G9" s="34">
        <v>15000</v>
      </c>
      <c r="H9" s="35">
        <v>10</v>
      </c>
    </row>
    <row r="10" spans="1:8" x14ac:dyDescent="0.5">
      <c r="A10" s="18" t="s">
        <v>60</v>
      </c>
      <c r="B10" s="19">
        <v>30</v>
      </c>
      <c r="C10" s="19">
        <v>17</v>
      </c>
      <c r="D10" s="19">
        <v>0</v>
      </c>
      <c r="E10" s="20">
        <f t="shared" si="0"/>
        <v>17</v>
      </c>
      <c r="F10" s="20">
        <f t="shared" si="1"/>
        <v>238000</v>
      </c>
      <c r="G10" s="19">
        <v>14000</v>
      </c>
      <c r="H10" s="21">
        <v>10</v>
      </c>
    </row>
    <row r="11" spans="1:8" x14ac:dyDescent="0.5">
      <c r="A11" s="22" t="s">
        <v>63</v>
      </c>
      <c r="B11" s="23"/>
      <c r="C11" s="23"/>
      <c r="D11" s="23"/>
      <c r="E11" s="23"/>
      <c r="F11" s="23"/>
      <c r="G11" s="23"/>
      <c r="H11" s="23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orientation="portrait" horizontalDpi="4294967294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90D78-C564-4CB0-B6F6-FEC1705BDBCF}">
  <dimension ref="A1:H11"/>
  <sheetViews>
    <sheetView showGridLines="0" topLeftCell="A2" workbookViewId="0">
      <selection activeCell="A5" sqref="A5"/>
    </sheetView>
  </sheetViews>
  <sheetFormatPr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2.125" style="2" bestFit="1" customWidth="1"/>
    <col min="7" max="8" width="9" style="2" customWidth="1"/>
    <col min="9" max="16384" width="9" style="2"/>
  </cols>
  <sheetData>
    <row r="1" spans="1:8" x14ac:dyDescent="0.5">
      <c r="A1" s="81" t="s">
        <v>71</v>
      </c>
      <c r="B1" s="82"/>
      <c r="C1" s="82"/>
      <c r="D1" s="82"/>
      <c r="E1" s="82"/>
      <c r="F1" s="82"/>
      <c r="G1" s="82"/>
      <c r="H1" s="82"/>
    </row>
    <row r="2" spans="1:8" x14ac:dyDescent="0.5">
      <c r="A2" s="81" t="s">
        <v>32</v>
      </c>
      <c r="B2" s="82"/>
      <c r="C2" s="82"/>
      <c r="D2" s="82"/>
      <c r="E2" s="82"/>
      <c r="F2" s="82"/>
      <c r="G2" s="82"/>
      <c r="H2" s="82"/>
    </row>
    <row r="3" spans="1:8" x14ac:dyDescent="0.5">
      <c r="A3" s="81" t="s">
        <v>56</v>
      </c>
      <c r="B3" s="82"/>
      <c r="C3" s="82"/>
      <c r="D3" s="82"/>
      <c r="E3" s="82"/>
      <c r="F3" s="82"/>
      <c r="G3" s="82"/>
      <c r="H3" s="82"/>
    </row>
    <row r="4" spans="1:8" x14ac:dyDescent="0.5">
      <c r="A4" s="81" t="s">
        <v>87</v>
      </c>
      <c r="B4" s="82"/>
      <c r="C4" s="82"/>
      <c r="D4" s="82"/>
      <c r="E4" s="82"/>
      <c r="F4" s="82"/>
      <c r="G4" s="82"/>
      <c r="H4" s="82"/>
    </row>
    <row r="5" spans="1:8" ht="76.5" x14ac:dyDescent="0.5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" customFormat="1" ht="17.25" customHeight="1" x14ac:dyDescent="0.5">
      <c r="A6" s="15" t="s">
        <v>61</v>
      </c>
      <c r="B6" s="16">
        <f>SUM(B7:B10)</f>
        <v>166</v>
      </c>
      <c r="C6" s="16">
        <f>SUM(C7:C10)</f>
        <v>359</v>
      </c>
      <c r="D6" s="16">
        <f>SUM(D7:D10)</f>
        <v>0</v>
      </c>
      <c r="E6" s="16">
        <f>SUM(E7:E10)</f>
        <v>359</v>
      </c>
      <c r="F6" s="16">
        <f>SUM(F7:F10)</f>
        <v>363450</v>
      </c>
      <c r="G6" s="16">
        <f>AVERAGE(G7:G10)</f>
        <v>1012.5</v>
      </c>
      <c r="H6" s="17">
        <f>AVERAGE(H7:H10)</f>
        <v>16.5</v>
      </c>
    </row>
    <row r="7" spans="1:8" s="3" customFormat="1" ht="17.25" customHeight="1" x14ac:dyDescent="0.5">
      <c r="A7" s="24" t="s">
        <v>55</v>
      </c>
      <c r="B7" s="25">
        <v>70</v>
      </c>
      <c r="C7" s="25">
        <v>166</v>
      </c>
      <c r="D7" s="26"/>
      <c r="E7" s="25">
        <f>C7</f>
        <v>166</v>
      </c>
      <c r="F7" s="25">
        <f>E7*G7</f>
        <v>166000</v>
      </c>
      <c r="G7" s="25">
        <v>1000</v>
      </c>
      <c r="H7" s="27">
        <v>16.5</v>
      </c>
    </row>
    <row r="8" spans="1:8" s="3" customFormat="1" ht="17.25" customHeight="1" x14ac:dyDescent="0.5">
      <c r="A8" s="28" t="s">
        <v>59</v>
      </c>
      <c r="B8" s="29">
        <v>39</v>
      </c>
      <c r="C8" s="29">
        <v>76</v>
      </c>
      <c r="D8" s="30"/>
      <c r="E8" s="31">
        <f t="shared" ref="E8:E10" si="0">C8</f>
        <v>76</v>
      </c>
      <c r="F8" s="29">
        <f>E8*G8</f>
        <v>83600</v>
      </c>
      <c r="G8" s="29">
        <v>1100</v>
      </c>
      <c r="H8" s="32">
        <v>16.5</v>
      </c>
    </row>
    <row r="9" spans="1:8" x14ac:dyDescent="0.5">
      <c r="A9" s="33" t="s">
        <v>58</v>
      </c>
      <c r="B9" s="34">
        <v>21</v>
      </c>
      <c r="C9" s="34">
        <v>54</v>
      </c>
      <c r="D9" s="34">
        <v>0</v>
      </c>
      <c r="E9" s="29">
        <f t="shared" si="0"/>
        <v>54</v>
      </c>
      <c r="F9" s="31">
        <f t="shared" ref="F9:F10" si="1">E9*G9</f>
        <v>54000</v>
      </c>
      <c r="G9" s="34">
        <v>1000</v>
      </c>
      <c r="H9" s="35">
        <v>16.5</v>
      </c>
    </row>
    <row r="10" spans="1:8" x14ac:dyDescent="0.5">
      <c r="A10" s="18" t="s">
        <v>60</v>
      </c>
      <c r="B10" s="19">
        <v>36</v>
      </c>
      <c r="C10" s="19">
        <v>63</v>
      </c>
      <c r="D10" s="19">
        <v>0</v>
      </c>
      <c r="E10" s="20">
        <f t="shared" si="0"/>
        <v>63</v>
      </c>
      <c r="F10" s="20">
        <f t="shared" si="1"/>
        <v>59850</v>
      </c>
      <c r="G10" s="19">
        <v>950</v>
      </c>
      <c r="H10" s="21">
        <v>16.5</v>
      </c>
    </row>
    <row r="11" spans="1:8" x14ac:dyDescent="0.5">
      <c r="A11" s="22" t="s">
        <v>63</v>
      </c>
      <c r="B11" s="23"/>
      <c r="C11" s="23"/>
      <c r="D11" s="23"/>
      <c r="E11" s="23"/>
      <c r="F11" s="23"/>
      <c r="G11" s="23"/>
      <c r="H11" s="23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orientation="portrait" horizontalDpi="4294967294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F8BE-9973-4DE1-BD45-993C35BAA42D}">
  <dimension ref="A1:H9"/>
  <sheetViews>
    <sheetView showGridLines="0" topLeftCell="A2" workbookViewId="0">
      <selection activeCell="A5" sqref="A5"/>
    </sheetView>
  </sheetViews>
  <sheetFormatPr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2.125" style="2" bestFit="1" customWidth="1"/>
    <col min="7" max="8" width="9" style="2" customWidth="1"/>
    <col min="9" max="16384" width="9" style="2"/>
  </cols>
  <sheetData>
    <row r="1" spans="1:8" x14ac:dyDescent="0.5">
      <c r="A1" s="81" t="s">
        <v>71</v>
      </c>
      <c r="B1" s="82"/>
      <c r="C1" s="82"/>
      <c r="D1" s="82"/>
      <c r="E1" s="82"/>
      <c r="F1" s="82"/>
      <c r="G1" s="82"/>
      <c r="H1" s="82"/>
    </row>
    <row r="2" spans="1:8" x14ac:dyDescent="0.5">
      <c r="A2" s="81" t="s">
        <v>74</v>
      </c>
      <c r="B2" s="82"/>
      <c r="C2" s="82"/>
      <c r="D2" s="82"/>
      <c r="E2" s="82"/>
      <c r="F2" s="82"/>
      <c r="G2" s="82"/>
      <c r="H2" s="82"/>
    </row>
    <row r="3" spans="1:8" x14ac:dyDescent="0.5">
      <c r="A3" s="81" t="s">
        <v>56</v>
      </c>
      <c r="B3" s="82"/>
      <c r="C3" s="82"/>
      <c r="D3" s="82"/>
      <c r="E3" s="82"/>
      <c r="F3" s="82"/>
      <c r="G3" s="82"/>
      <c r="H3" s="82"/>
    </row>
    <row r="4" spans="1:8" x14ac:dyDescent="0.5">
      <c r="A4" s="81" t="s">
        <v>87</v>
      </c>
      <c r="B4" s="82"/>
      <c r="C4" s="82"/>
      <c r="D4" s="82"/>
      <c r="E4" s="82"/>
      <c r="F4" s="82"/>
      <c r="G4" s="82"/>
      <c r="H4" s="82"/>
    </row>
    <row r="5" spans="1:8" ht="76.5" x14ac:dyDescent="0.5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" customFormat="1" ht="17.25" customHeight="1" x14ac:dyDescent="0.5">
      <c r="A6" s="15" t="s">
        <v>61</v>
      </c>
      <c r="B6" s="16">
        <f>SUM(B7:B8)</f>
        <v>8</v>
      </c>
      <c r="C6" s="16">
        <f>SUM(C7:C8)</f>
        <v>26</v>
      </c>
      <c r="D6" s="16">
        <f>SUM(D7:D8)</f>
        <v>0</v>
      </c>
      <c r="E6" s="16">
        <f>SUM(E7:E8)</f>
        <v>26</v>
      </c>
      <c r="F6" s="16">
        <f>SUM(F7:F8)</f>
        <v>53000</v>
      </c>
      <c r="G6" s="16">
        <f>AVERAGE(G7:G8)</f>
        <v>2250</v>
      </c>
      <c r="H6" s="17">
        <f>AVERAGE(H7:H8)</f>
        <v>20</v>
      </c>
    </row>
    <row r="7" spans="1:8" s="3" customFormat="1" ht="17.25" customHeight="1" x14ac:dyDescent="0.5">
      <c r="A7" s="24" t="s">
        <v>55</v>
      </c>
      <c r="B7" s="25">
        <v>7</v>
      </c>
      <c r="C7" s="25">
        <v>24</v>
      </c>
      <c r="D7" s="26"/>
      <c r="E7" s="25">
        <f>C7</f>
        <v>24</v>
      </c>
      <c r="F7" s="25">
        <f>E7*G7</f>
        <v>48000</v>
      </c>
      <c r="G7" s="25">
        <v>2000</v>
      </c>
      <c r="H7" s="27">
        <v>20</v>
      </c>
    </row>
    <row r="8" spans="1:8" x14ac:dyDescent="0.5">
      <c r="A8" s="18" t="s">
        <v>59</v>
      </c>
      <c r="B8" s="19">
        <v>1</v>
      </c>
      <c r="C8" s="19">
        <v>2</v>
      </c>
      <c r="D8" s="19">
        <v>0</v>
      </c>
      <c r="E8" s="20">
        <f t="shared" ref="E8" si="0">C8</f>
        <v>2</v>
      </c>
      <c r="F8" s="20">
        <f t="shared" ref="F8" si="1">E8*G8</f>
        <v>5000</v>
      </c>
      <c r="G8" s="19">
        <v>2500</v>
      </c>
      <c r="H8" s="21">
        <v>20</v>
      </c>
    </row>
    <row r="9" spans="1:8" x14ac:dyDescent="0.5">
      <c r="A9" s="22" t="s">
        <v>63</v>
      </c>
      <c r="B9" s="23"/>
      <c r="C9" s="23"/>
      <c r="D9" s="23"/>
      <c r="E9" s="23"/>
      <c r="F9" s="23"/>
      <c r="G9" s="23"/>
      <c r="H9" s="23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orientation="portrait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F176A-8535-4108-85F6-20A7D815A66D}">
  <sheetPr>
    <tabColor rgb="FFFFFF00"/>
  </sheetPr>
  <dimension ref="A1:H30"/>
  <sheetViews>
    <sheetView showGridLines="0" topLeftCell="A16" zoomScale="90" zoomScaleNormal="90" workbookViewId="0">
      <selection activeCell="A27" sqref="A3:A30"/>
    </sheetView>
  </sheetViews>
  <sheetFormatPr defaultRowHeight="24" x14ac:dyDescent="0.55000000000000004"/>
  <cols>
    <col min="1" max="1" width="17.5" style="11" customWidth="1"/>
    <col min="2" max="2" width="8.25" style="11" customWidth="1"/>
    <col min="3" max="3" width="9.75" style="11" customWidth="1"/>
    <col min="4" max="4" width="9.375" style="11" customWidth="1"/>
    <col min="5" max="5" width="10.375" style="11" customWidth="1"/>
    <col min="6" max="6" width="14" style="11" bestFit="1" customWidth="1"/>
    <col min="7" max="7" width="9" style="11" customWidth="1"/>
    <col min="8" max="8" width="9.625" style="11" bestFit="1" customWidth="1"/>
    <col min="9" max="16384" width="9" style="11"/>
  </cols>
  <sheetData>
    <row r="1" spans="1:8" ht="30.75" x14ac:dyDescent="0.7">
      <c r="A1" s="80" t="s">
        <v>36</v>
      </c>
      <c r="B1" s="80"/>
      <c r="C1" s="80"/>
      <c r="D1" s="80"/>
      <c r="E1" s="80"/>
      <c r="F1" s="80"/>
      <c r="G1" s="80"/>
      <c r="H1" s="80"/>
    </row>
    <row r="2" spans="1:8" x14ac:dyDescent="0.55000000000000004">
      <c r="G2" s="11" t="s">
        <v>41</v>
      </c>
    </row>
    <row r="3" spans="1:8" s="12" customFormat="1" x14ac:dyDescent="0.55000000000000004">
      <c r="A3" s="12" t="s">
        <v>37</v>
      </c>
    </row>
    <row r="4" spans="1:8" x14ac:dyDescent="0.55000000000000004">
      <c r="A4" s="11" t="s">
        <v>38</v>
      </c>
    </row>
    <row r="5" spans="1:8" x14ac:dyDescent="0.55000000000000004">
      <c r="A5" s="11" t="s">
        <v>39</v>
      </c>
    </row>
    <row r="6" spans="1:8" s="12" customFormat="1" x14ac:dyDescent="0.55000000000000004">
      <c r="A6" s="12" t="s">
        <v>40</v>
      </c>
    </row>
    <row r="7" spans="1:8" s="12" customFormat="1" x14ac:dyDescent="0.55000000000000004">
      <c r="A7" s="12" t="s">
        <v>7</v>
      </c>
    </row>
    <row r="8" spans="1:8" x14ac:dyDescent="0.55000000000000004">
      <c r="A8" s="11" t="s">
        <v>42</v>
      </c>
    </row>
    <row r="9" spans="1:8" x14ac:dyDescent="0.55000000000000004">
      <c r="A9" s="11" t="s">
        <v>43</v>
      </c>
    </row>
    <row r="10" spans="1:8" s="12" customFormat="1" x14ac:dyDescent="0.55000000000000004">
      <c r="A10" s="12" t="s">
        <v>10</v>
      </c>
    </row>
    <row r="11" spans="1:8" x14ac:dyDescent="0.55000000000000004">
      <c r="A11" s="11" t="s">
        <v>44</v>
      </c>
    </row>
    <row r="12" spans="1:8" x14ac:dyDescent="0.55000000000000004">
      <c r="A12" s="11" t="s">
        <v>45</v>
      </c>
    </row>
    <row r="13" spans="1:8" s="12" customFormat="1" x14ac:dyDescent="0.55000000000000004">
      <c r="A13" s="12" t="s">
        <v>11</v>
      </c>
    </row>
    <row r="14" spans="1:8" x14ac:dyDescent="0.55000000000000004">
      <c r="A14" s="11" t="s">
        <v>46</v>
      </c>
    </row>
    <row r="15" spans="1:8" x14ac:dyDescent="0.55000000000000004">
      <c r="A15" s="11" t="s">
        <v>77</v>
      </c>
    </row>
    <row r="16" spans="1:8" x14ac:dyDescent="0.55000000000000004">
      <c r="A16" s="11" t="s">
        <v>48</v>
      </c>
    </row>
    <row r="17" spans="1:1" x14ac:dyDescent="0.55000000000000004">
      <c r="A17" s="11" t="s">
        <v>78</v>
      </c>
    </row>
    <row r="18" spans="1:1" x14ac:dyDescent="0.55000000000000004">
      <c r="A18" s="11" t="s">
        <v>79</v>
      </c>
    </row>
    <row r="19" spans="1:1" x14ac:dyDescent="0.55000000000000004">
      <c r="A19" s="11" t="s">
        <v>47</v>
      </c>
    </row>
    <row r="20" spans="1:1" x14ac:dyDescent="0.55000000000000004">
      <c r="A20" s="11" t="s">
        <v>80</v>
      </c>
    </row>
    <row r="21" spans="1:1" s="12" customFormat="1" x14ac:dyDescent="0.55000000000000004">
      <c r="A21" s="12" t="s">
        <v>12</v>
      </c>
    </row>
    <row r="22" spans="1:1" s="12" customFormat="1" x14ac:dyDescent="0.55000000000000004">
      <c r="A22" s="11" t="s">
        <v>50</v>
      </c>
    </row>
    <row r="23" spans="1:1" x14ac:dyDescent="0.55000000000000004">
      <c r="A23" s="11" t="s">
        <v>81</v>
      </c>
    </row>
    <row r="24" spans="1:1" x14ac:dyDescent="0.55000000000000004">
      <c r="A24" s="11" t="s">
        <v>82</v>
      </c>
    </row>
    <row r="25" spans="1:1" x14ac:dyDescent="0.55000000000000004">
      <c r="A25" s="11" t="s">
        <v>49</v>
      </c>
    </row>
    <row r="26" spans="1:1" x14ac:dyDescent="0.55000000000000004">
      <c r="A26" s="11" t="s">
        <v>85</v>
      </c>
    </row>
    <row r="27" spans="1:1" x14ac:dyDescent="0.55000000000000004">
      <c r="A27" s="11" t="s">
        <v>83</v>
      </c>
    </row>
    <row r="28" spans="1:1" s="12" customFormat="1" x14ac:dyDescent="0.55000000000000004">
      <c r="A28" s="12" t="s">
        <v>13</v>
      </c>
    </row>
    <row r="29" spans="1:1" x14ac:dyDescent="0.55000000000000004">
      <c r="A29" s="11" t="s">
        <v>51</v>
      </c>
    </row>
    <row r="30" spans="1:1" x14ac:dyDescent="0.55000000000000004">
      <c r="A30" s="11" t="s">
        <v>52</v>
      </c>
    </row>
  </sheetData>
  <mergeCells count="1">
    <mergeCell ref="A1:H1"/>
  </mergeCells>
  <pageMargins left="0.52" right="0.17" top="0.49" bottom="0.48" header="0.3" footer="0.14000000000000001"/>
  <pageSetup paperSize="9" orientation="portrait" horizontalDpi="4294967294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CE4AE-6D05-48EA-A5D9-0DF9BF0193FF}">
  <dimension ref="A1:H8"/>
  <sheetViews>
    <sheetView showGridLines="0" topLeftCell="A2" workbookViewId="0">
      <selection activeCell="A5" sqref="A5"/>
    </sheetView>
  </sheetViews>
  <sheetFormatPr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2.125" style="2" bestFit="1" customWidth="1"/>
    <col min="7" max="8" width="9" style="2" customWidth="1"/>
    <col min="9" max="16384" width="9" style="2"/>
  </cols>
  <sheetData>
    <row r="1" spans="1:8" x14ac:dyDescent="0.5">
      <c r="A1" s="81" t="s">
        <v>71</v>
      </c>
      <c r="B1" s="82"/>
      <c r="C1" s="82"/>
      <c r="D1" s="82"/>
      <c r="E1" s="82"/>
      <c r="F1" s="82"/>
      <c r="G1" s="82"/>
      <c r="H1" s="82"/>
    </row>
    <row r="2" spans="1:8" x14ac:dyDescent="0.5">
      <c r="A2" s="81" t="s">
        <v>75</v>
      </c>
      <c r="B2" s="82"/>
      <c r="C2" s="82"/>
      <c r="D2" s="82"/>
      <c r="E2" s="82"/>
      <c r="F2" s="82"/>
      <c r="G2" s="82"/>
      <c r="H2" s="82"/>
    </row>
    <row r="3" spans="1:8" x14ac:dyDescent="0.5">
      <c r="A3" s="81" t="s">
        <v>56</v>
      </c>
      <c r="B3" s="82"/>
      <c r="C3" s="82"/>
      <c r="D3" s="82"/>
      <c r="E3" s="82"/>
      <c r="F3" s="82"/>
      <c r="G3" s="82"/>
      <c r="H3" s="82"/>
    </row>
    <row r="4" spans="1:8" x14ac:dyDescent="0.5">
      <c r="A4" s="81" t="s">
        <v>87</v>
      </c>
      <c r="B4" s="82"/>
      <c r="C4" s="82"/>
      <c r="D4" s="82"/>
      <c r="E4" s="82"/>
      <c r="F4" s="82"/>
      <c r="G4" s="82"/>
      <c r="H4" s="82"/>
    </row>
    <row r="5" spans="1:8" ht="76.5" x14ac:dyDescent="0.5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" customFormat="1" ht="17.25" customHeight="1" x14ac:dyDescent="0.5">
      <c r="A6" s="15" t="s">
        <v>61</v>
      </c>
      <c r="B6" s="16">
        <f>SUM(B7:B7)</f>
        <v>1</v>
      </c>
      <c r="C6" s="16">
        <f>SUM(C7:C7)</f>
        <v>4</v>
      </c>
      <c r="D6" s="16">
        <f>SUM(D7:D7)</f>
        <v>0</v>
      </c>
      <c r="E6" s="16">
        <f>SUM(E7:E7)</f>
        <v>4</v>
      </c>
      <c r="F6" s="16">
        <f>SUM(F7:F7)</f>
        <v>2000</v>
      </c>
      <c r="G6" s="16">
        <f>AVERAGE(G7:G7)</f>
        <v>500</v>
      </c>
      <c r="H6" s="17">
        <f>AVERAGE(H7:H7)</f>
        <v>10</v>
      </c>
    </row>
    <row r="7" spans="1:8" x14ac:dyDescent="0.5">
      <c r="A7" s="18" t="s">
        <v>60</v>
      </c>
      <c r="B7" s="19">
        <v>1</v>
      </c>
      <c r="C7" s="19">
        <v>4</v>
      </c>
      <c r="D7" s="19">
        <v>0</v>
      </c>
      <c r="E7" s="20">
        <f t="shared" ref="E7" si="0">C7</f>
        <v>4</v>
      </c>
      <c r="F7" s="20">
        <f t="shared" ref="F7" si="1">E7*G7</f>
        <v>2000</v>
      </c>
      <c r="G7" s="19">
        <v>500</v>
      </c>
      <c r="H7" s="21">
        <v>10</v>
      </c>
    </row>
    <row r="8" spans="1:8" x14ac:dyDescent="0.5">
      <c r="A8" s="22" t="s">
        <v>63</v>
      </c>
      <c r="B8" s="23"/>
      <c r="C8" s="23"/>
      <c r="D8" s="23"/>
      <c r="E8" s="23"/>
      <c r="F8" s="23"/>
      <c r="G8" s="23"/>
      <c r="H8" s="23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orientation="portrait" horizontalDpi="4294967294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86964-C47F-474B-AEDA-481469C9A360}">
  <dimension ref="A1:H11"/>
  <sheetViews>
    <sheetView showGridLines="0" topLeftCell="A4" workbookViewId="0">
      <selection activeCell="H20" sqref="H20"/>
    </sheetView>
  </sheetViews>
  <sheetFormatPr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2.125" style="2" bestFit="1" customWidth="1"/>
    <col min="7" max="8" width="9" style="2" customWidth="1"/>
    <col min="9" max="16384" width="9" style="2"/>
  </cols>
  <sheetData>
    <row r="1" spans="1:8" x14ac:dyDescent="0.5">
      <c r="A1" s="81" t="s">
        <v>71</v>
      </c>
      <c r="B1" s="82"/>
      <c r="C1" s="82"/>
      <c r="D1" s="82"/>
      <c r="E1" s="82"/>
      <c r="F1" s="82"/>
      <c r="G1" s="82"/>
      <c r="H1" s="82"/>
    </row>
    <row r="2" spans="1:8" x14ac:dyDescent="0.5">
      <c r="A2" s="81" t="s">
        <v>76</v>
      </c>
      <c r="B2" s="82"/>
      <c r="C2" s="82"/>
      <c r="D2" s="82"/>
      <c r="E2" s="82"/>
      <c r="F2" s="82"/>
      <c r="G2" s="82"/>
      <c r="H2" s="82"/>
    </row>
    <row r="3" spans="1:8" x14ac:dyDescent="0.5">
      <c r="A3" s="81" t="s">
        <v>56</v>
      </c>
      <c r="B3" s="82"/>
      <c r="C3" s="82"/>
      <c r="D3" s="82"/>
      <c r="E3" s="82"/>
      <c r="F3" s="82"/>
      <c r="G3" s="82"/>
      <c r="H3" s="82"/>
    </row>
    <row r="4" spans="1:8" x14ac:dyDescent="0.5">
      <c r="A4" s="81" t="s">
        <v>87</v>
      </c>
      <c r="B4" s="82"/>
      <c r="C4" s="82"/>
      <c r="D4" s="82"/>
      <c r="E4" s="82"/>
      <c r="F4" s="82"/>
      <c r="G4" s="82"/>
      <c r="H4" s="82"/>
    </row>
    <row r="5" spans="1:8" ht="76.5" x14ac:dyDescent="0.5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" customFormat="1" ht="17.25" customHeight="1" x14ac:dyDescent="0.5">
      <c r="A6" s="15" t="s">
        <v>61</v>
      </c>
      <c r="B6" s="16">
        <f>SUM(B7:B10)</f>
        <v>32</v>
      </c>
      <c r="C6" s="16">
        <f>SUM(C7:C10)</f>
        <v>321</v>
      </c>
      <c r="D6" s="16">
        <f>SUM(D7:D10)</f>
        <v>0</v>
      </c>
      <c r="E6" s="16">
        <f>SUM(E7:E10)</f>
        <v>321</v>
      </c>
      <c r="F6" s="16">
        <f>SUM(F7:F10)</f>
        <v>92725</v>
      </c>
      <c r="G6" s="16">
        <f>AVERAGE(G7:G10)</f>
        <v>281.25</v>
      </c>
      <c r="H6" s="17">
        <f>AVERAGE(H7:H10)</f>
        <v>22.25</v>
      </c>
    </row>
    <row r="7" spans="1:8" s="3" customFormat="1" ht="17.25" customHeight="1" x14ac:dyDescent="0.5">
      <c r="A7" s="24" t="s">
        <v>55</v>
      </c>
      <c r="B7" s="25">
        <v>17</v>
      </c>
      <c r="C7" s="25">
        <v>120</v>
      </c>
      <c r="D7" s="26"/>
      <c r="E7" s="89">
        <f>C7</f>
        <v>120</v>
      </c>
      <c r="F7" s="25">
        <f>E7*G7</f>
        <v>36000</v>
      </c>
      <c r="G7" s="25">
        <v>300</v>
      </c>
      <c r="H7" s="27">
        <v>23</v>
      </c>
    </row>
    <row r="8" spans="1:8" s="3" customFormat="1" ht="17.25" customHeight="1" x14ac:dyDescent="0.5">
      <c r="A8" s="28" t="s">
        <v>59</v>
      </c>
      <c r="B8" s="29">
        <v>2</v>
      </c>
      <c r="C8" s="29">
        <v>21</v>
      </c>
      <c r="D8" s="30"/>
      <c r="E8" s="90">
        <f t="shared" ref="E8:E10" si="0">C8</f>
        <v>21</v>
      </c>
      <c r="F8" s="29">
        <f>E8*G8</f>
        <v>5250</v>
      </c>
      <c r="G8" s="29">
        <v>250</v>
      </c>
      <c r="H8" s="32">
        <v>23</v>
      </c>
    </row>
    <row r="9" spans="1:8" x14ac:dyDescent="0.5">
      <c r="A9" s="33" t="s">
        <v>58</v>
      </c>
      <c r="B9" s="34">
        <v>7</v>
      </c>
      <c r="C9" s="34">
        <v>79</v>
      </c>
      <c r="D9" s="34">
        <v>0</v>
      </c>
      <c r="E9" s="31">
        <f t="shared" si="0"/>
        <v>79</v>
      </c>
      <c r="F9" s="31">
        <f t="shared" ref="F9:F10" si="1">E9*G9</f>
        <v>23700</v>
      </c>
      <c r="G9" s="34">
        <v>300</v>
      </c>
      <c r="H9" s="35">
        <v>23</v>
      </c>
    </row>
    <row r="10" spans="1:8" x14ac:dyDescent="0.5">
      <c r="A10" s="18" t="s">
        <v>60</v>
      </c>
      <c r="B10" s="19">
        <v>6</v>
      </c>
      <c r="C10" s="19">
        <v>101</v>
      </c>
      <c r="D10" s="19">
        <v>0</v>
      </c>
      <c r="E10" s="20">
        <f t="shared" si="0"/>
        <v>101</v>
      </c>
      <c r="F10" s="31">
        <f t="shared" si="1"/>
        <v>27775</v>
      </c>
      <c r="G10" s="19">
        <v>275</v>
      </c>
      <c r="H10" s="21">
        <v>20</v>
      </c>
    </row>
    <row r="11" spans="1:8" x14ac:dyDescent="0.5">
      <c r="A11" s="22" t="s">
        <v>63</v>
      </c>
      <c r="B11" s="23"/>
      <c r="C11" s="23"/>
      <c r="D11" s="23"/>
      <c r="E11" s="23"/>
      <c r="F11" s="23"/>
      <c r="G11" s="23"/>
      <c r="H11" s="23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3C6A9-A9DA-4479-91C6-F2F5B71381DF}">
  <dimension ref="A1:H8"/>
  <sheetViews>
    <sheetView showGridLines="0" tabSelected="1" topLeftCell="A2" workbookViewId="0">
      <selection activeCell="A5" sqref="A5"/>
    </sheetView>
  </sheetViews>
  <sheetFormatPr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2.125" style="2" bestFit="1" customWidth="1"/>
    <col min="7" max="8" width="9" style="2" customWidth="1"/>
    <col min="9" max="16384" width="9" style="2"/>
  </cols>
  <sheetData>
    <row r="1" spans="1:8" x14ac:dyDescent="0.5">
      <c r="A1" s="81" t="s">
        <v>71</v>
      </c>
      <c r="B1" s="82"/>
      <c r="C1" s="82"/>
      <c r="D1" s="82"/>
      <c r="E1" s="82"/>
      <c r="F1" s="82"/>
      <c r="G1" s="82"/>
      <c r="H1" s="82"/>
    </row>
    <row r="2" spans="1:8" x14ac:dyDescent="0.5">
      <c r="A2" s="81" t="s">
        <v>33</v>
      </c>
      <c r="B2" s="82"/>
      <c r="C2" s="82"/>
      <c r="D2" s="82"/>
      <c r="E2" s="82"/>
      <c r="F2" s="82"/>
      <c r="G2" s="82"/>
      <c r="H2" s="82"/>
    </row>
    <row r="3" spans="1:8" x14ac:dyDescent="0.5">
      <c r="A3" s="81" t="s">
        <v>56</v>
      </c>
      <c r="B3" s="82"/>
      <c r="C3" s="82"/>
      <c r="D3" s="82"/>
      <c r="E3" s="82"/>
      <c r="F3" s="82"/>
      <c r="G3" s="82"/>
      <c r="H3" s="82"/>
    </row>
    <row r="4" spans="1:8" x14ac:dyDescent="0.5">
      <c r="A4" s="81" t="s">
        <v>87</v>
      </c>
      <c r="B4" s="82"/>
      <c r="C4" s="82"/>
      <c r="D4" s="82"/>
      <c r="E4" s="82"/>
      <c r="F4" s="82"/>
      <c r="G4" s="82"/>
      <c r="H4" s="82"/>
    </row>
    <row r="5" spans="1:8" ht="76.5" x14ac:dyDescent="0.5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" customFormat="1" ht="17.25" customHeight="1" x14ac:dyDescent="0.5">
      <c r="A6" s="15" t="s">
        <v>61</v>
      </c>
      <c r="B6" s="16">
        <f>SUM(B7:B7)</f>
        <v>3</v>
      </c>
      <c r="C6" s="16">
        <f>SUM(C7:C7)</f>
        <v>25</v>
      </c>
      <c r="D6" s="16">
        <f>SUM(D7:D7)</f>
        <v>0</v>
      </c>
      <c r="E6" s="16">
        <f>SUM(E7:E7)</f>
        <v>25</v>
      </c>
      <c r="F6" s="16">
        <f>SUM(F7:F7)</f>
        <v>87500</v>
      </c>
      <c r="G6" s="16">
        <f>AVERAGE(G7:G7)</f>
        <v>3500</v>
      </c>
      <c r="H6" s="17">
        <f>AVERAGE(H7:H7)</f>
        <v>3</v>
      </c>
    </row>
    <row r="7" spans="1:8" x14ac:dyDescent="0.5">
      <c r="A7" s="18" t="s">
        <v>59</v>
      </c>
      <c r="B7" s="19">
        <v>3</v>
      </c>
      <c r="C7" s="19">
        <v>25</v>
      </c>
      <c r="D7" s="19">
        <v>0</v>
      </c>
      <c r="E7" s="20">
        <f t="shared" ref="E7" si="0">C7</f>
        <v>25</v>
      </c>
      <c r="F7" s="20">
        <f t="shared" ref="F7" si="1">E7*G7</f>
        <v>87500</v>
      </c>
      <c r="G7" s="19">
        <v>3500</v>
      </c>
      <c r="H7" s="21">
        <v>3</v>
      </c>
    </row>
    <row r="8" spans="1:8" x14ac:dyDescent="0.5">
      <c r="A8" s="22" t="s">
        <v>63</v>
      </c>
      <c r="B8" s="23"/>
      <c r="C8" s="23"/>
      <c r="D8" s="23"/>
      <c r="E8" s="23"/>
      <c r="F8" s="23"/>
      <c r="G8" s="23"/>
      <c r="H8" s="23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orientation="portrait" horizontalDpi="4294967294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18"/>
  <sheetViews>
    <sheetView showGridLines="0" workbookViewId="0">
      <selection activeCell="B6" sqref="B6:H6"/>
    </sheetView>
  </sheetViews>
  <sheetFormatPr defaultRowHeight="21.75" x14ac:dyDescent="0.2"/>
  <cols>
    <col min="1" max="1" width="17.5" style="36" customWidth="1"/>
    <col min="2" max="2" width="8.25" style="36" customWidth="1"/>
    <col min="3" max="3" width="9.75" style="36" customWidth="1"/>
    <col min="4" max="4" width="9.375" style="36" customWidth="1"/>
    <col min="5" max="5" width="10.375" style="36" customWidth="1"/>
    <col min="6" max="6" width="14" style="36" bestFit="1" customWidth="1"/>
    <col min="7" max="7" width="9" style="36" customWidth="1"/>
    <col min="8" max="8" width="9.625" style="36" bestFit="1" customWidth="1"/>
    <col min="9" max="16384" width="9" style="36"/>
  </cols>
  <sheetData>
    <row r="1" spans="1:8" x14ac:dyDescent="0.2">
      <c r="A1" s="81" t="s">
        <v>22</v>
      </c>
      <c r="B1" s="82"/>
      <c r="C1" s="82"/>
      <c r="D1" s="82"/>
      <c r="E1" s="82"/>
      <c r="F1" s="82"/>
      <c r="G1" s="82"/>
      <c r="H1" s="82"/>
    </row>
    <row r="2" spans="1:8" x14ac:dyDescent="0.2">
      <c r="A2" s="81" t="s">
        <v>57</v>
      </c>
      <c r="B2" s="82"/>
      <c r="C2" s="82"/>
      <c r="D2" s="82"/>
      <c r="E2" s="82"/>
      <c r="F2" s="82"/>
      <c r="G2" s="82"/>
      <c r="H2" s="82"/>
    </row>
    <row r="3" spans="1:8" x14ac:dyDescent="0.2">
      <c r="A3" s="81" t="s">
        <v>23</v>
      </c>
      <c r="B3" s="82"/>
      <c r="C3" s="82"/>
      <c r="D3" s="82"/>
      <c r="E3" s="82"/>
      <c r="F3" s="82"/>
      <c r="G3" s="82"/>
      <c r="H3" s="82"/>
    </row>
    <row r="4" spans="1:8" ht="76.5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16</v>
      </c>
    </row>
    <row r="5" spans="1:8" x14ac:dyDescent="0.2">
      <c r="A5" s="45" t="s">
        <v>7</v>
      </c>
      <c r="B5" s="59">
        <f>SUM(B6:B7)</f>
        <v>6817</v>
      </c>
      <c r="C5" s="59">
        <f t="shared" ref="C5:F5" si="0">SUM(C6:C7)</f>
        <v>90159</v>
      </c>
      <c r="D5" s="59">
        <f t="shared" si="0"/>
        <v>0</v>
      </c>
      <c r="E5" s="59">
        <f t="shared" si="0"/>
        <v>90159</v>
      </c>
      <c r="F5" s="59">
        <f t="shared" si="0"/>
        <v>31005885.899999999</v>
      </c>
      <c r="G5" s="59"/>
      <c r="H5" s="59"/>
    </row>
    <row r="6" spans="1:8" x14ac:dyDescent="0.2">
      <c r="A6" s="60" t="s">
        <v>8</v>
      </c>
      <c r="B6" s="61">
        <v>6816</v>
      </c>
      <c r="C6" s="61">
        <v>90156</v>
      </c>
      <c r="D6" s="61">
        <v>0</v>
      </c>
      <c r="E6" s="62">
        <v>90156</v>
      </c>
      <c r="F6" s="62">
        <v>31004796.09</v>
      </c>
      <c r="G6" s="61">
        <v>354.26249999999999</v>
      </c>
      <c r="H6" s="63">
        <v>8</v>
      </c>
    </row>
    <row r="7" spans="1:8" ht="26.25" customHeight="1" x14ac:dyDescent="0.2">
      <c r="A7" s="64" t="s">
        <v>9</v>
      </c>
      <c r="B7" s="65">
        <v>1</v>
      </c>
      <c r="C7" s="65">
        <v>3</v>
      </c>
      <c r="D7" s="65">
        <v>0</v>
      </c>
      <c r="E7" s="66">
        <f>C7</f>
        <v>3</v>
      </c>
      <c r="F7" s="66">
        <f>E7*G7</f>
        <v>1089.81</v>
      </c>
      <c r="G7" s="65">
        <v>363.27</v>
      </c>
      <c r="H7" s="67">
        <v>4.8</v>
      </c>
    </row>
    <row r="8" spans="1:8" x14ac:dyDescent="0.2">
      <c r="A8" s="45" t="s">
        <v>10</v>
      </c>
      <c r="B8" s="59">
        <f>SUM(B9:B10)</f>
        <v>549</v>
      </c>
      <c r="C8" s="59">
        <f t="shared" ref="C8:F8" si="1">SUM(C9:C10)</f>
        <v>641</v>
      </c>
      <c r="D8" s="59">
        <f t="shared" si="1"/>
        <v>0</v>
      </c>
      <c r="E8" s="59">
        <f t="shared" si="1"/>
        <v>641</v>
      </c>
      <c r="F8" s="59">
        <f t="shared" si="1"/>
        <v>1919250</v>
      </c>
      <c r="G8" s="59"/>
      <c r="H8" s="68"/>
    </row>
    <row r="9" spans="1:8" x14ac:dyDescent="0.2">
      <c r="A9" s="33" t="s">
        <v>18</v>
      </c>
      <c r="B9" s="48">
        <v>547</v>
      </c>
      <c r="C9" s="48">
        <v>633</v>
      </c>
      <c r="D9" s="48">
        <v>0</v>
      </c>
      <c r="E9" s="48">
        <v>633</v>
      </c>
      <c r="F9" s="48">
        <v>1911250</v>
      </c>
      <c r="G9" s="48">
        <v>3137.5</v>
      </c>
      <c r="H9" s="49">
        <v>2.5750000000000002</v>
      </c>
    </row>
    <row r="10" spans="1:8" ht="36" customHeight="1" x14ac:dyDescent="0.2">
      <c r="A10" s="69" t="s">
        <v>19</v>
      </c>
      <c r="B10" s="65">
        <v>2</v>
      </c>
      <c r="C10" s="65">
        <v>8</v>
      </c>
      <c r="D10" s="65">
        <v>0</v>
      </c>
      <c r="E10" s="65">
        <v>8</v>
      </c>
      <c r="F10" s="65">
        <v>8000</v>
      </c>
      <c r="G10" s="65">
        <v>1000</v>
      </c>
      <c r="H10" s="67">
        <v>5</v>
      </c>
    </row>
    <row r="11" spans="1:8" x14ac:dyDescent="0.2">
      <c r="A11" s="45" t="s">
        <v>11</v>
      </c>
      <c r="B11" s="59">
        <f>SUM(B12:B17)</f>
        <v>87</v>
      </c>
      <c r="C11" s="59">
        <f t="shared" ref="C11:F11" si="2">SUM(C12:C17)</f>
        <v>70</v>
      </c>
      <c r="D11" s="59">
        <f t="shared" si="2"/>
        <v>0</v>
      </c>
      <c r="E11" s="59">
        <f t="shared" si="2"/>
        <v>70</v>
      </c>
      <c r="F11" s="59">
        <f t="shared" si="2"/>
        <v>61100</v>
      </c>
      <c r="G11" s="59"/>
      <c r="H11" s="68"/>
    </row>
    <row r="12" spans="1:8" x14ac:dyDescent="0.2">
      <c r="A12" s="24" t="s">
        <v>46</v>
      </c>
      <c r="B12" s="61">
        <v>15</v>
      </c>
      <c r="C12" s="61">
        <v>8</v>
      </c>
      <c r="D12" s="61">
        <v>0</v>
      </c>
      <c r="E12" s="61">
        <v>8</v>
      </c>
      <c r="F12" s="61">
        <v>4000</v>
      </c>
      <c r="G12" s="61">
        <v>500</v>
      </c>
      <c r="H12" s="63">
        <v>20</v>
      </c>
    </row>
    <row r="13" spans="1:8" x14ac:dyDescent="0.2">
      <c r="A13" s="33" t="s">
        <v>77</v>
      </c>
      <c r="B13" s="48">
        <v>3</v>
      </c>
      <c r="C13" s="48">
        <v>20</v>
      </c>
      <c r="D13" s="48">
        <v>0</v>
      </c>
      <c r="E13" s="48">
        <v>20</v>
      </c>
      <c r="F13" s="48">
        <v>20000</v>
      </c>
      <c r="G13" s="48">
        <v>1000</v>
      </c>
      <c r="H13" s="49">
        <v>10</v>
      </c>
    </row>
    <row r="14" spans="1:8" x14ac:dyDescent="0.2">
      <c r="A14" s="33" t="s">
        <v>78</v>
      </c>
      <c r="B14" s="48">
        <v>1</v>
      </c>
      <c r="C14" s="48">
        <v>6</v>
      </c>
      <c r="D14" s="48">
        <v>0</v>
      </c>
      <c r="E14" s="48">
        <v>6</v>
      </c>
      <c r="F14" s="48">
        <v>3000</v>
      </c>
      <c r="G14" s="48">
        <v>500</v>
      </c>
      <c r="H14" s="49">
        <v>20</v>
      </c>
    </row>
    <row r="15" spans="1:8" x14ac:dyDescent="0.2">
      <c r="A15" s="33" t="s">
        <v>79</v>
      </c>
      <c r="B15" s="48">
        <v>15</v>
      </c>
      <c r="C15" s="48">
        <v>26</v>
      </c>
      <c r="D15" s="48">
        <v>0</v>
      </c>
      <c r="E15" s="48">
        <v>26</v>
      </c>
      <c r="F15" s="48">
        <v>30100</v>
      </c>
      <c r="G15" s="48">
        <v>1200</v>
      </c>
      <c r="H15" s="49">
        <v>20</v>
      </c>
    </row>
    <row r="16" spans="1:8" x14ac:dyDescent="0.2">
      <c r="A16" s="33" t="s">
        <v>47</v>
      </c>
      <c r="B16" s="48">
        <v>52</v>
      </c>
      <c r="C16" s="48">
        <v>9</v>
      </c>
      <c r="D16" s="48">
        <v>0</v>
      </c>
      <c r="E16" s="48">
        <v>9</v>
      </c>
      <c r="F16" s="48">
        <v>3700</v>
      </c>
      <c r="G16" s="48">
        <v>375</v>
      </c>
      <c r="H16" s="49">
        <v>16.5</v>
      </c>
    </row>
    <row r="17" spans="1:8" x14ac:dyDescent="0.2">
      <c r="A17" s="18" t="s">
        <v>80</v>
      </c>
      <c r="B17" s="70">
        <v>1</v>
      </c>
      <c r="C17" s="70">
        <v>1</v>
      </c>
      <c r="D17" s="70">
        <v>0</v>
      </c>
      <c r="E17" s="70">
        <v>1</v>
      </c>
      <c r="F17" s="70">
        <v>300</v>
      </c>
      <c r="G17" s="70">
        <v>300</v>
      </c>
      <c r="H17" s="71">
        <v>60</v>
      </c>
    </row>
    <row r="18" spans="1:8" x14ac:dyDescent="0.2">
      <c r="A18" s="22" t="s">
        <v>14</v>
      </c>
      <c r="B18" s="23"/>
      <c r="C18" s="23"/>
      <c r="D18" s="23"/>
      <c r="E18" s="23"/>
      <c r="F18" s="23"/>
      <c r="G18" s="23"/>
      <c r="H18" s="23"/>
    </row>
  </sheetData>
  <mergeCells count="3">
    <mergeCell ref="A1:H1"/>
    <mergeCell ref="A2:H2"/>
    <mergeCell ref="A3:H3"/>
  </mergeCells>
  <pageMargins left="0.52" right="0.17" top="0.49" bottom="0.48" header="0.3" footer="0.14000000000000001"/>
  <pageSetup paperSize="9" orientation="portrait" horizontalDpi="4294967294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15"/>
  <sheetViews>
    <sheetView showGridLines="0" workbookViewId="0">
      <selection activeCell="D11" sqref="A1:H15"/>
    </sheetView>
  </sheetViews>
  <sheetFormatPr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1.75" style="2" customWidth="1"/>
    <col min="7" max="8" width="9" style="2" customWidth="1"/>
    <col min="9" max="16384" width="9" style="2"/>
  </cols>
  <sheetData>
    <row r="1" spans="1:8" x14ac:dyDescent="0.5">
      <c r="A1" s="81" t="s">
        <v>24</v>
      </c>
      <c r="B1" s="82"/>
      <c r="C1" s="82"/>
      <c r="D1" s="82"/>
      <c r="E1" s="82"/>
      <c r="F1" s="82"/>
      <c r="G1" s="82"/>
      <c r="H1" s="82"/>
    </row>
    <row r="2" spans="1:8" x14ac:dyDescent="0.5">
      <c r="A2" s="81" t="s">
        <v>56</v>
      </c>
      <c r="B2" s="82"/>
      <c r="C2" s="82"/>
      <c r="D2" s="82"/>
      <c r="E2" s="82"/>
      <c r="F2" s="82"/>
      <c r="G2" s="82"/>
      <c r="H2" s="82"/>
    </row>
    <row r="3" spans="1:8" x14ac:dyDescent="0.5">
      <c r="A3" s="81" t="s">
        <v>23</v>
      </c>
      <c r="B3" s="82"/>
      <c r="C3" s="82"/>
      <c r="D3" s="82"/>
      <c r="E3" s="82"/>
      <c r="F3" s="82"/>
      <c r="G3" s="82"/>
      <c r="H3" s="82"/>
    </row>
    <row r="4" spans="1:8" ht="76.5" x14ac:dyDescent="0.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16</v>
      </c>
    </row>
    <row r="5" spans="1:8" x14ac:dyDescent="0.5">
      <c r="A5" s="45" t="s">
        <v>12</v>
      </c>
      <c r="B5" s="46">
        <f>SUM(B6:B11)</f>
        <v>352</v>
      </c>
      <c r="C5" s="46">
        <f>SUM(C6:C11)</f>
        <v>643</v>
      </c>
      <c r="D5" s="46">
        <f>SUM(D6:D11)</f>
        <v>0</v>
      </c>
      <c r="E5" s="46">
        <f>SUM(E6:E11)</f>
        <v>633</v>
      </c>
      <c r="F5" s="46">
        <f>SUM(F6:F11)</f>
        <v>1886950</v>
      </c>
      <c r="G5" s="46"/>
      <c r="H5" s="47"/>
    </row>
    <row r="6" spans="1:8" x14ac:dyDescent="0.5">
      <c r="A6" s="33" t="s">
        <v>50</v>
      </c>
      <c r="B6" s="48">
        <v>2</v>
      </c>
      <c r="C6" s="48">
        <v>10</v>
      </c>
      <c r="D6" s="48">
        <v>0</v>
      </c>
      <c r="E6" s="48">
        <v>0</v>
      </c>
      <c r="F6" s="48">
        <v>0</v>
      </c>
      <c r="G6" s="48">
        <v>0</v>
      </c>
      <c r="H6" s="49">
        <v>0</v>
      </c>
    </row>
    <row r="7" spans="1:8" x14ac:dyDescent="0.5">
      <c r="A7" s="33" t="s">
        <v>81</v>
      </c>
      <c r="B7" s="48">
        <v>104</v>
      </c>
      <c r="C7" s="48">
        <v>147</v>
      </c>
      <c r="D7" s="48">
        <v>0</v>
      </c>
      <c r="E7" s="48">
        <v>147</v>
      </c>
      <c r="F7" s="48">
        <v>55500</v>
      </c>
      <c r="G7" s="48">
        <v>375</v>
      </c>
      <c r="H7" s="49">
        <v>20</v>
      </c>
    </row>
    <row r="8" spans="1:8" x14ac:dyDescent="0.5">
      <c r="A8" s="50" t="s">
        <v>82</v>
      </c>
      <c r="B8" s="51">
        <v>71</v>
      </c>
      <c r="C8" s="51">
        <v>97</v>
      </c>
      <c r="D8" s="51">
        <v>0</v>
      </c>
      <c r="E8" s="51">
        <v>97</v>
      </c>
      <c r="F8" s="51">
        <v>1413000</v>
      </c>
      <c r="G8" s="51">
        <v>14500</v>
      </c>
      <c r="H8" s="52">
        <v>10</v>
      </c>
    </row>
    <row r="9" spans="1:8" x14ac:dyDescent="0.5">
      <c r="A9" s="53" t="s">
        <v>49</v>
      </c>
      <c r="B9" s="54">
        <v>166</v>
      </c>
      <c r="C9" s="54">
        <v>359</v>
      </c>
      <c r="D9" s="54">
        <v>0</v>
      </c>
      <c r="E9" s="54">
        <v>359</v>
      </c>
      <c r="F9" s="54">
        <v>363450</v>
      </c>
      <c r="G9" s="54">
        <v>1012.5</v>
      </c>
      <c r="H9" s="55">
        <v>16.5</v>
      </c>
    </row>
    <row r="10" spans="1:8" x14ac:dyDescent="0.5">
      <c r="A10" s="53" t="s">
        <v>85</v>
      </c>
      <c r="B10" s="54">
        <v>8</v>
      </c>
      <c r="C10" s="54">
        <v>26</v>
      </c>
      <c r="D10" s="54">
        <v>0</v>
      </c>
      <c r="E10" s="54">
        <v>26</v>
      </c>
      <c r="F10" s="54">
        <v>53000</v>
      </c>
      <c r="G10" s="54">
        <v>2250</v>
      </c>
      <c r="H10" s="55">
        <v>20</v>
      </c>
    </row>
    <row r="11" spans="1:8" x14ac:dyDescent="0.5">
      <c r="A11" s="56" t="s">
        <v>83</v>
      </c>
      <c r="B11" s="19">
        <v>1</v>
      </c>
      <c r="C11" s="19">
        <v>4</v>
      </c>
      <c r="D11" s="19">
        <v>0</v>
      </c>
      <c r="E11" s="20">
        <f t="shared" ref="E11" si="0">C11</f>
        <v>4</v>
      </c>
      <c r="F11" s="20">
        <f t="shared" ref="F11" si="1">E11*G11</f>
        <v>2000</v>
      </c>
      <c r="G11" s="19">
        <v>500</v>
      </c>
      <c r="H11" s="57">
        <v>10</v>
      </c>
    </row>
    <row r="12" spans="1:8" x14ac:dyDescent="0.5">
      <c r="A12" s="45" t="s">
        <v>13</v>
      </c>
      <c r="B12" s="46">
        <f>SUM(B13:B14)</f>
        <v>254</v>
      </c>
      <c r="C12" s="46">
        <f t="shared" ref="C12:F12" si="2">SUM(C13:C14)</f>
        <v>2439</v>
      </c>
      <c r="D12" s="46">
        <f t="shared" si="2"/>
        <v>0</v>
      </c>
      <c r="E12" s="46">
        <f t="shared" si="2"/>
        <v>1303</v>
      </c>
      <c r="F12" s="46">
        <f t="shared" si="2"/>
        <v>444550</v>
      </c>
      <c r="G12" s="46"/>
      <c r="H12" s="47"/>
    </row>
    <row r="13" spans="1:8" x14ac:dyDescent="0.5">
      <c r="A13" s="24" t="s">
        <v>20</v>
      </c>
      <c r="B13" s="38">
        <v>251</v>
      </c>
      <c r="C13" s="38">
        <v>2414</v>
      </c>
      <c r="D13" s="38">
        <v>0</v>
      </c>
      <c r="E13" s="38">
        <v>1278</v>
      </c>
      <c r="F13" s="40">
        <v>357050</v>
      </c>
      <c r="G13" s="38">
        <v>283.33333333333331</v>
      </c>
      <c r="H13" s="39">
        <v>23</v>
      </c>
    </row>
    <row r="14" spans="1:8" x14ac:dyDescent="0.5">
      <c r="A14" s="18" t="s">
        <v>21</v>
      </c>
      <c r="B14" s="42">
        <v>3</v>
      </c>
      <c r="C14" s="42">
        <v>25</v>
      </c>
      <c r="D14" s="42">
        <v>0</v>
      </c>
      <c r="E14" s="42">
        <v>25</v>
      </c>
      <c r="F14" s="42">
        <v>87500</v>
      </c>
      <c r="G14" s="42">
        <v>3500</v>
      </c>
      <c r="H14" s="58">
        <v>3</v>
      </c>
    </row>
    <row r="15" spans="1:8" x14ac:dyDescent="0.5">
      <c r="A15" s="22" t="s">
        <v>84</v>
      </c>
      <c r="B15" s="23"/>
      <c r="C15" s="23"/>
      <c r="D15" s="23"/>
      <c r="E15" s="23"/>
      <c r="F15" s="23"/>
      <c r="G15" s="23"/>
      <c r="H15" s="23"/>
    </row>
  </sheetData>
  <mergeCells count="3">
    <mergeCell ref="A1:H1"/>
    <mergeCell ref="A2:H2"/>
    <mergeCell ref="A3:H3"/>
  </mergeCells>
  <pageMargins left="0.52" right="0.17" top="0.49" bottom="0.48" header="0.3" footer="0.14000000000000001"/>
  <pageSetup paperSize="9" orientation="portrait" horizontalDpi="4294967294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1"/>
  <sheetViews>
    <sheetView showGridLines="0" workbookViewId="0">
      <selection activeCell="B6" sqref="B6:H6"/>
    </sheetView>
  </sheetViews>
  <sheetFormatPr defaultRowHeight="21.75" x14ac:dyDescent="0.5"/>
  <cols>
    <col min="1" max="1" width="17.5" style="2" customWidth="1"/>
    <col min="2" max="2" width="9.875" style="2" bestFit="1" customWidth="1"/>
    <col min="3" max="3" width="11.25" style="2" bestFit="1" customWidth="1"/>
    <col min="4" max="4" width="9.375" style="2" customWidth="1"/>
    <col min="5" max="5" width="10.375" style="2" customWidth="1"/>
    <col min="6" max="6" width="14.5" style="2" bestFit="1" customWidth="1"/>
    <col min="7" max="8" width="9" style="2" customWidth="1"/>
    <col min="9" max="16384" width="9" style="2"/>
  </cols>
  <sheetData>
    <row r="1" spans="1:8" x14ac:dyDescent="0.5">
      <c r="A1" s="81" t="s">
        <v>27</v>
      </c>
      <c r="B1" s="82"/>
      <c r="C1" s="82"/>
      <c r="D1" s="82"/>
      <c r="E1" s="82"/>
      <c r="F1" s="82"/>
      <c r="G1" s="82"/>
      <c r="H1" s="82"/>
    </row>
    <row r="2" spans="1:8" x14ac:dyDescent="0.5">
      <c r="A2" s="83" t="s">
        <v>26</v>
      </c>
      <c r="B2" s="84"/>
      <c r="C2" s="84"/>
      <c r="D2" s="84"/>
      <c r="E2" s="84"/>
      <c r="F2" s="84"/>
      <c r="G2" s="84"/>
      <c r="H2" s="84"/>
    </row>
    <row r="3" spans="1:8" x14ac:dyDescent="0.5">
      <c r="A3" s="81" t="s">
        <v>56</v>
      </c>
      <c r="B3" s="82"/>
      <c r="C3" s="82"/>
      <c r="D3" s="82"/>
      <c r="E3" s="82"/>
      <c r="F3" s="82"/>
      <c r="G3" s="82"/>
      <c r="H3" s="82"/>
    </row>
    <row r="4" spans="1:8" x14ac:dyDescent="0.5">
      <c r="A4" s="81" t="s">
        <v>25</v>
      </c>
      <c r="B4" s="82"/>
      <c r="C4" s="82"/>
      <c r="D4" s="82"/>
      <c r="E4" s="82"/>
      <c r="F4" s="82"/>
      <c r="G4" s="82"/>
      <c r="H4" s="82"/>
    </row>
    <row r="5" spans="1:8" ht="76.5" x14ac:dyDescent="0.5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" customFormat="1" x14ac:dyDescent="0.5">
      <c r="A6" s="15" t="s">
        <v>61</v>
      </c>
      <c r="B6" s="16">
        <f>SUM(B7:B10)</f>
        <v>6816</v>
      </c>
      <c r="C6" s="16">
        <f t="shared" ref="C6:F6" si="0">SUM(C7:C10)</f>
        <v>90156</v>
      </c>
      <c r="D6" s="16">
        <f t="shared" si="0"/>
        <v>0</v>
      </c>
      <c r="E6" s="16">
        <f t="shared" si="0"/>
        <v>90156</v>
      </c>
      <c r="F6" s="16">
        <f t="shared" si="0"/>
        <v>31004796.09</v>
      </c>
      <c r="G6" s="16">
        <f>AVERAGE(G7:G10)</f>
        <v>354.26249999999999</v>
      </c>
      <c r="H6" s="17">
        <v>8</v>
      </c>
    </row>
    <row r="7" spans="1:8" x14ac:dyDescent="0.5">
      <c r="A7" s="24" t="s">
        <v>55</v>
      </c>
      <c r="B7" s="38">
        <v>2135</v>
      </c>
      <c r="C7" s="38">
        <v>22389</v>
      </c>
      <c r="D7" s="38">
        <v>0</v>
      </c>
      <c r="E7" s="25">
        <f>C7</f>
        <v>22389</v>
      </c>
      <c r="F7" s="25">
        <f>E7*G7</f>
        <v>8955600</v>
      </c>
      <c r="G7" s="38">
        <v>400</v>
      </c>
      <c r="H7" s="39">
        <v>8</v>
      </c>
    </row>
    <row r="8" spans="1:8" x14ac:dyDescent="0.5">
      <c r="A8" s="33" t="s">
        <v>59</v>
      </c>
      <c r="B8" s="40">
        <v>1392</v>
      </c>
      <c r="C8" s="40">
        <v>17030</v>
      </c>
      <c r="D8" s="40">
        <v>0</v>
      </c>
      <c r="E8" s="31">
        <f t="shared" ref="E8:E10" si="1">C8</f>
        <v>17030</v>
      </c>
      <c r="F8" s="31">
        <f t="shared" ref="F8:F10" si="2">E8*G8</f>
        <v>6831414.2000000002</v>
      </c>
      <c r="G8" s="40">
        <v>401.14</v>
      </c>
      <c r="H8" s="41">
        <v>8</v>
      </c>
    </row>
    <row r="9" spans="1:8" x14ac:dyDescent="0.5">
      <c r="A9" s="33" t="s">
        <v>58</v>
      </c>
      <c r="B9" s="40">
        <v>1921</v>
      </c>
      <c r="C9" s="40">
        <v>23158</v>
      </c>
      <c r="D9" s="40">
        <v>0</v>
      </c>
      <c r="E9" s="31">
        <f t="shared" si="1"/>
        <v>23158</v>
      </c>
      <c r="F9" s="31">
        <f t="shared" si="2"/>
        <v>9263200</v>
      </c>
      <c r="G9" s="40">
        <v>400</v>
      </c>
      <c r="H9" s="41">
        <v>8</v>
      </c>
    </row>
    <row r="10" spans="1:8" x14ac:dyDescent="0.5">
      <c r="A10" s="18" t="s">
        <v>60</v>
      </c>
      <c r="B10" s="42">
        <v>1368</v>
      </c>
      <c r="C10" s="42">
        <v>27579</v>
      </c>
      <c r="D10" s="42">
        <v>0</v>
      </c>
      <c r="E10" s="43">
        <f t="shared" si="1"/>
        <v>27579</v>
      </c>
      <c r="F10" s="43">
        <f t="shared" si="2"/>
        <v>5954581.8899999997</v>
      </c>
      <c r="G10" s="42">
        <v>215.91</v>
      </c>
      <c r="H10" s="44">
        <v>8</v>
      </c>
    </row>
    <row r="11" spans="1:8" x14ac:dyDescent="0.5">
      <c r="A11" s="22" t="s">
        <v>14</v>
      </c>
      <c r="B11" s="23"/>
      <c r="C11" s="23"/>
      <c r="D11" s="23"/>
      <c r="E11" s="23"/>
      <c r="F11" s="23"/>
      <c r="G11" s="23"/>
      <c r="H11" s="23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scale="99" fitToHeight="0" orientation="portrait" horizontalDpi="4294967294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FFC87-964E-4481-9676-9B174B06A7DC}">
  <dimension ref="A1:H9"/>
  <sheetViews>
    <sheetView showGridLines="0" workbookViewId="0">
      <selection activeCell="F6" sqref="F6"/>
    </sheetView>
  </sheetViews>
  <sheetFormatPr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2.125" style="2" bestFit="1" customWidth="1"/>
    <col min="7" max="8" width="9" style="2" customWidth="1"/>
    <col min="9" max="16384" width="9" style="2"/>
  </cols>
  <sheetData>
    <row r="1" spans="1:8" x14ac:dyDescent="0.5">
      <c r="A1" s="85" t="s">
        <v>28</v>
      </c>
      <c r="B1" s="86"/>
      <c r="C1" s="86"/>
      <c r="D1" s="86"/>
      <c r="E1" s="86"/>
      <c r="F1" s="86"/>
      <c r="G1" s="86"/>
      <c r="H1" s="86"/>
    </row>
    <row r="2" spans="1:8" x14ac:dyDescent="0.5">
      <c r="A2" s="85" t="s">
        <v>29</v>
      </c>
      <c r="B2" s="86"/>
      <c r="C2" s="86"/>
      <c r="D2" s="86"/>
      <c r="E2" s="86"/>
      <c r="F2" s="86"/>
      <c r="G2" s="86"/>
      <c r="H2" s="86"/>
    </row>
    <row r="3" spans="1:8" x14ac:dyDescent="0.5">
      <c r="A3" s="85" t="s">
        <v>56</v>
      </c>
      <c r="B3" s="86"/>
      <c r="C3" s="86"/>
      <c r="D3" s="86"/>
      <c r="E3" s="86"/>
      <c r="F3" s="86"/>
      <c r="G3" s="86"/>
      <c r="H3" s="86"/>
    </row>
    <row r="4" spans="1:8" x14ac:dyDescent="0.5">
      <c r="A4" s="87"/>
      <c r="B4" s="88"/>
      <c r="C4" s="88"/>
      <c r="D4" s="88"/>
      <c r="E4" s="88"/>
      <c r="F4" s="88"/>
      <c r="G4" s="88"/>
      <c r="H4" s="88"/>
    </row>
    <row r="5" spans="1:8" ht="76.5" x14ac:dyDescent="0.5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" customFormat="1" x14ac:dyDescent="0.5">
      <c r="A6" s="5" t="s">
        <v>61</v>
      </c>
      <c r="B6" s="6">
        <f>SUM(B7:B8)</f>
        <v>8</v>
      </c>
      <c r="C6" s="6">
        <f>SUM(C7:C8)</f>
        <v>22</v>
      </c>
      <c r="D6" s="6">
        <v>0</v>
      </c>
      <c r="E6" s="6"/>
      <c r="F6" s="6">
        <v>1200</v>
      </c>
      <c r="G6" s="6">
        <v>400</v>
      </c>
      <c r="H6" s="7">
        <v>4.72</v>
      </c>
    </row>
    <row r="7" spans="1:8" s="3" customFormat="1" x14ac:dyDescent="0.5">
      <c r="A7" s="72" t="s">
        <v>59</v>
      </c>
      <c r="B7" s="73">
        <v>7</v>
      </c>
      <c r="C7" s="73">
        <v>18</v>
      </c>
      <c r="D7" s="73">
        <v>0</v>
      </c>
      <c r="E7" s="73">
        <v>18</v>
      </c>
      <c r="F7" s="73">
        <v>1200</v>
      </c>
      <c r="G7" s="73">
        <v>400</v>
      </c>
      <c r="H7" s="74">
        <v>4.72</v>
      </c>
    </row>
    <row r="8" spans="1:8" x14ac:dyDescent="0.5">
      <c r="A8" s="72" t="s">
        <v>59</v>
      </c>
      <c r="B8" s="73">
        <v>1</v>
      </c>
      <c r="C8" s="73">
        <v>4</v>
      </c>
      <c r="D8" s="73">
        <v>0</v>
      </c>
      <c r="E8" s="73">
        <v>4</v>
      </c>
      <c r="F8" s="73">
        <v>1200</v>
      </c>
      <c r="G8" s="73">
        <v>400</v>
      </c>
      <c r="H8" s="74">
        <v>4.72</v>
      </c>
    </row>
    <row r="9" spans="1:8" x14ac:dyDescent="0.5">
      <c r="A9" s="1" t="s">
        <v>63</v>
      </c>
      <c r="B9"/>
      <c r="C9"/>
      <c r="D9"/>
      <c r="E9"/>
      <c r="F9"/>
      <c r="G9"/>
      <c r="H9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18424-3139-480B-8D7E-961C0AB4DD45}">
  <dimension ref="A1:H11"/>
  <sheetViews>
    <sheetView showGridLines="0" workbookViewId="0">
      <selection activeCell="F9" sqref="F9"/>
    </sheetView>
  </sheetViews>
  <sheetFormatPr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2.125" style="2" bestFit="1" customWidth="1"/>
    <col min="7" max="8" width="9" style="2" customWidth="1"/>
    <col min="9" max="16384" width="9" style="2"/>
  </cols>
  <sheetData>
    <row r="1" spans="1:8" x14ac:dyDescent="0.5">
      <c r="A1" s="81" t="s">
        <v>30</v>
      </c>
      <c r="B1" s="82"/>
      <c r="C1" s="82"/>
      <c r="D1" s="82"/>
      <c r="E1" s="82"/>
      <c r="F1" s="82"/>
      <c r="G1" s="82"/>
      <c r="H1" s="82"/>
    </row>
    <row r="2" spans="1:8" x14ac:dyDescent="0.5">
      <c r="A2" s="81" t="s">
        <v>69</v>
      </c>
      <c r="B2" s="82"/>
      <c r="C2" s="82"/>
      <c r="D2" s="82"/>
      <c r="E2" s="82"/>
      <c r="F2" s="82"/>
      <c r="G2" s="82"/>
      <c r="H2" s="82"/>
    </row>
    <row r="3" spans="1:8" x14ac:dyDescent="0.5">
      <c r="A3" s="81" t="s">
        <v>56</v>
      </c>
      <c r="B3" s="82"/>
      <c r="C3" s="82"/>
      <c r="D3" s="82"/>
      <c r="E3" s="82"/>
      <c r="F3" s="82"/>
      <c r="G3" s="82"/>
      <c r="H3" s="82"/>
    </row>
    <row r="4" spans="1:8" x14ac:dyDescent="0.5">
      <c r="A4" s="81" t="s">
        <v>87</v>
      </c>
      <c r="B4" s="82"/>
      <c r="C4" s="82"/>
      <c r="D4" s="82"/>
      <c r="E4" s="82"/>
      <c r="F4" s="82"/>
      <c r="G4" s="82"/>
      <c r="H4" s="82"/>
    </row>
    <row r="5" spans="1:8" ht="76.5" x14ac:dyDescent="0.5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" customFormat="1" ht="17.25" customHeight="1" x14ac:dyDescent="0.5">
      <c r="A6" s="15" t="s">
        <v>61</v>
      </c>
      <c r="B6" s="16">
        <f>SUM(B7:B10)</f>
        <v>520</v>
      </c>
      <c r="C6" s="16">
        <f t="shared" ref="C6:F6" si="0">SUM(C7:C10)</f>
        <v>3841</v>
      </c>
      <c r="D6" s="16">
        <f t="shared" si="0"/>
        <v>0</v>
      </c>
      <c r="E6" s="16">
        <f t="shared" si="0"/>
        <v>3841</v>
      </c>
      <c r="F6" s="16">
        <f t="shared" si="0"/>
        <v>11602400</v>
      </c>
      <c r="G6" s="16">
        <f>AVERAGE(G7:G10)</f>
        <v>3137.5</v>
      </c>
      <c r="H6" s="17">
        <f>AVERAGE(H7:H10)</f>
        <v>2.5750000000000002</v>
      </c>
    </row>
    <row r="7" spans="1:8" s="3" customFormat="1" ht="17.25" customHeight="1" x14ac:dyDescent="0.5">
      <c r="A7" s="24" t="s">
        <v>55</v>
      </c>
      <c r="B7" s="25">
        <v>259</v>
      </c>
      <c r="C7" s="25">
        <v>1716</v>
      </c>
      <c r="D7" s="26"/>
      <c r="E7" s="25">
        <f>C7</f>
        <v>1716</v>
      </c>
      <c r="F7" s="25">
        <f>E7*G7</f>
        <v>5148000</v>
      </c>
      <c r="G7" s="25">
        <v>3000</v>
      </c>
      <c r="H7" s="27">
        <v>2.5</v>
      </c>
    </row>
    <row r="8" spans="1:8" s="3" customFormat="1" ht="17.25" customHeight="1" x14ac:dyDescent="0.5">
      <c r="A8" s="28" t="s">
        <v>59</v>
      </c>
      <c r="B8" s="29">
        <v>137</v>
      </c>
      <c r="C8" s="29">
        <v>1090</v>
      </c>
      <c r="D8" s="30"/>
      <c r="E8" s="31">
        <f t="shared" ref="E8:E10" si="1">C8</f>
        <v>1090</v>
      </c>
      <c r="F8" s="29">
        <f>E8*G8</f>
        <v>3215500</v>
      </c>
      <c r="G8" s="29">
        <v>2950</v>
      </c>
      <c r="H8" s="32">
        <v>2.5</v>
      </c>
    </row>
    <row r="9" spans="1:8" x14ac:dyDescent="0.5">
      <c r="A9" s="33" t="s">
        <v>58</v>
      </c>
      <c r="B9" s="34">
        <v>117</v>
      </c>
      <c r="C9" s="34">
        <v>959</v>
      </c>
      <c r="D9" s="34">
        <v>0</v>
      </c>
      <c r="E9" s="29">
        <f t="shared" si="1"/>
        <v>959</v>
      </c>
      <c r="F9" s="31">
        <f t="shared" ref="F9:F10" si="2">E9*G9</f>
        <v>2972900</v>
      </c>
      <c r="G9" s="34">
        <v>3100</v>
      </c>
      <c r="H9" s="35">
        <v>2.6</v>
      </c>
    </row>
    <row r="10" spans="1:8" x14ac:dyDescent="0.5">
      <c r="A10" s="18" t="s">
        <v>60</v>
      </c>
      <c r="B10" s="19">
        <v>7</v>
      </c>
      <c r="C10" s="19">
        <v>76</v>
      </c>
      <c r="D10" s="19">
        <v>0</v>
      </c>
      <c r="E10" s="20">
        <f t="shared" si="1"/>
        <v>76</v>
      </c>
      <c r="F10" s="20">
        <f t="shared" si="2"/>
        <v>266000</v>
      </c>
      <c r="G10" s="19">
        <v>3500</v>
      </c>
      <c r="H10" s="21">
        <v>2.7</v>
      </c>
    </row>
    <row r="11" spans="1:8" x14ac:dyDescent="0.5">
      <c r="A11" s="22" t="s">
        <v>63</v>
      </c>
      <c r="B11" s="23"/>
      <c r="C11" s="23"/>
      <c r="D11" s="23"/>
      <c r="E11" s="23"/>
      <c r="F11" s="23"/>
      <c r="G11" s="23"/>
      <c r="H11" s="23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orientation="portrait" horizontalDpi="4294967294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CA092-B247-480A-9F27-CB3920CB9AB2}">
  <dimension ref="A1:H8"/>
  <sheetViews>
    <sheetView showGridLines="0" workbookViewId="0">
      <selection activeCell="A4" sqref="A4:H4"/>
    </sheetView>
  </sheetViews>
  <sheetFormatPr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2.125" style="2" bestFit="1" customWidth="1"/>
    <col min="7" max="8" width="9" style="2" customWidth="1"/>
    <col min="9" max="16384" width="9" style="2"/>
  </cols>
  <sheetData>
    <row r="1" spans="1:8" x14ac:dyDescent="0.5">
      <c r="A1" s="81" t="s">
        <v>30</v>
      </c>
      <c r="B1" s="82"/>
      <c r="C1" s="82"/>
      <c r="D1" s="82"/>
      <c r="E1" s="82"/>
      <c r="F1" s="82"/>
      <c r="G1" s="82"/>
      <c r="H1" s="82"/>
    </row>
    <row r="2" spans="1:8" x14ac:dyDescent="0.5">
      <c r="A2" s="81" t="s">
        <v>70</v>
      </c>
      <c r="B2" s="82"/>
      <c r="C2" s="82"/>
      <c r="D2" s="82"/>
      <c r="E2" s="82"/>
      <c r="F2" s="82"/>
      <c r="G2" s="82"/>
      <c r="H2" s="82"/>
    </row>
    <row r="3" spans="1:8" x14ac:dyDescent="0.5">
      <c r="A3" s="81" t="s">
        <v>56</v>
      </c>
      <c r="B3" s="82"/>
      <c r="C3" s="82"/>
      <c r="D3" s="82"/>
      <c r="E3" s="82"/>
      <c r="F3" s="82"/>
      <c r="G3" s="82"/>
      <c r="H3" s="82"/>
    </row>
    <row r="4" spans="1:8" x14ac:dyDescent="0.5">
      <c r="A4" s="81" t="s">
        <v>87</v>
      </c>
      <c r="B4" s="82"/>
      <c r="C4" s="82"/>
      <c r="D4" s="82"/>
      <c r="E4" s="82"/>
      <c r="F4" s="82"/>
      <c r="G4" s="82"/>
      <c r="H4" s="82"/>
    </row>
    <row r="5" spans="1:8" ht="76.5" x14ac:dyDescent="0.5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" customFormat="1" ht="17.25" customHeight="1" x14ac:dyDescent="0.5">
      <c r="A6" s="15" t="s">
        <v>61</v>
      </c>
      <c r="B6" s="16">
        <f>SUM(B7:B7)</f>
        <v>0</v>
      </c>
      <c r="C6" s="16">
        <f>SUM(C7:C7)</f>
        <v>0</v>
      </c>
      <c r="D6" s="16">
        <f>SUM(D7:D7)</f>
        <v>0</v>
      </c>
      <c r="E6" s="16">
        <f>SUM(E7:E7)</f>
        <v>0</v>
      </c>
      <c r="F6" s="16">
        <f>SUM(F7:F7)</f>
        <v>0</v>
      </c>
      <c r="G6" s="16">
        <f>AVERAGE(G7:G7)</f>
        <v>0</v>
      </c>
      <c r="H6" s="17">
        <f>AVERAGE(H7:H7)</f>
        <v>0</v>
      </c>
    </row>
    <row r="7" spans="1:8" x14ac:dyDescent="0.5">
      <c r="A7" s="18" t="s">
        <v>59</v>
      </c>
      <c r="B7" s="19">
        <v>0</v>
      </c>
      <c r="C7" s="19">
        <v>0</v>
      </c>
      <c r="D7" s="19">
        <v>0</v>
      </c>
      <c r="E7" s="20">
        <f t="shared" ref="E7" si="0">C7</f>
        <v>0</v>
      </c>
      <c r="F7" s="20">
        <f t="shared" ref="F7" si="1">E7*G7</f>
        <v>0</v>
      </c>
      <c r="G7" s="19">
        <v>0</v>
      </c>
      <c r="H7" s="21">
        <v>0</v>
      </c>
    </row>
    <row r="8" spans="1:8" x14ac:dyDescent="0.5">
      <c r="A8" s="22" t="s">
        <v>63</v>
      </c>
      <c r="B8" s="23"/>
      <c r="C8" s="23"/>
      <c r="D8" s="23"/>
      <c r="E8" s="23"/>
      <c r="F8" s="23"/>
      <c r="G8" s="23"/>
      <c r="H8" s="23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orientation="portrait" horizontalDpi="4294967294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B29A5-1168-4377-A281-7CEA91BD4A52}">
  <dimension ref="A1:H10"/>
  <sheetViews>
    <sheetView showGridLines="0" workbookViewId="0">
      <selection activeCell="A5" sqref="A5"/>
    </sheetView>
  </sheetViews>
  <sheetFormatPr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2.125" style="2" bestFit="1" customWidth="1"/>
    <col min="7" max="8" width="9" style="2" customWidth="1"/>
    <col min="9" max="16384" width="9" style="2"/>
  </cols>
  <sheetData>
    <row r="1" spans="1:8" x14ac:dyDescent="0.5">
      <c r="A1" s="81" t="s">
        <v>30</v>
      </c>
      <c r="B1" s="82"/>
      <c r="C1" s="82"/>
      <c r="D1" s="82"/>
      <c r="E1" s="82"/>
      <c r="F1" s="82"/>
      <c r="G1" s="82"/>
      <c r="H1" s="82"/>
    </row>
    <row r="2" spans="1:8" x14ac:dyDescent="0.5">
      <c r="A2" s="81" t="s">
        <v>62</v>
      </c>
      <c r="B2" s="82"/>
      <c r="C2" s="82"/>
      <c r="D2" s="82"/>
      <c r="E2" s="82"/>
      <c r="F2" s="82"/>
      <c r="G2" s="82"/>
      <c r="H2" s="82"/>
    </row>
    <row r="3" spans="1:8" x14ac:dyDescent="0.5">
      <c r="A3" s="81" t="s">
        <v>56</v>
      </c>
      <c r="B3" s="82"/>
      <c r="C3" s="82"/>
      <c r="D3" s="82"/>
      <c r="E3" s="82"/>
      <c r="F3" s="82"/>
      <c r="G3" s="82"/>
      <c r="H3" s="82"/>
    </row>
    <row r="4" spans="1:8" x14ac:dyDescent="0.5">
      <c r="A4" s="81" t="s">
        <v>87</v>
      </c>
      <c r="B4" s="82"/>
      <c r="C4" s="82"/>
      <c r="D4" s="82"/>
      <c r="E4" s="82"/>
      <c r="F4" s="82"/>
      <c r="G4" s="82"/>
      <c r="H4" s="82"/>
    </row>
    <row r="5" spans="1:8" ht="76.5" x14ac:dyDescent="0.5">
      <c r="A5" s="4" t="s">
        <v>15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16</v>
      </c>
    </row>
    <row r="6" spans="1:8" s="3" customFormat="1" ht="17.25" customHeight="1" x14ac:dyDescent="0.5">
      <c r="A6" s="15" t="s">
        <v>61</v>
      </c>
      <c r="B6" s="16">
        <f>SUM(B7:B9)</f>
        <v>15</v>
      </c>
      <c r="C6" s="16">
        <f t="shared" ref="C6:F6" si="0">SUM(C7:C9)</f>
        <v>8</v>
      </c>
      <c r="D6" s="16">
        <f t="shared" si="0"/>
        <v>0</v>
      </c>
      <c r="E6" s="16">
        <f t="shared" si="0"/>
        <v>8</v>
      </c>
      <c r="F6" s="16">
        <f t="shared" si="0"/>
        <v>4000</v>
      </c>
      <c r="G6" s="16">
        <v>500</v>
      </c>
      <c r="H6" s="17">
        <v>20</v>
      </c>
    </row>
    <row r="7" spans="1:8" s="3" customFormat="1" ht="17.25" customHeight="1" x14ac:dyDescent="0.5">
      <c r="A7" s="24" t="s">
        <v>55</v>
      </c>
      <c r="B7" s="25">
        <v>1</v>
      </c>
      <c r="C7" s="25">
        <v>4</v>
      </c>
      <c r="D7" s="26"/>
      <c r="E7" s="25">
        <v>4</v>
      </c>
      <c r="F7" s="25">
        <f>E7*G7</f>
        <v>2000</v>
      </c>
      <c r="G7" s="25">
        <v>500</v>
      </c>
      <c r="H7" s="27">
        <v>20</v>
      </c>
    </row>
    <row r="8" spans="1:8" x14ac:dyDescent="0.5">
      <c r="A8" s="33" t="s">
        <v>58</v>
      </c>
      <c r="B8" s="34">
        <v>4</v>
      </c>
      <c r="C8" s="34">
        <v>1</v>
      </c>
      <c r="D8" s="34">
        <v>0</v>
      </c>
      <c r="E8" s="34">
        <v>1</v>
      </c>
      <c r="F8" s="31">
        <f t="shared" ref="F8:F9" si="1">E8*G8</f>
        <v>500</v>
      </c>
      <c r="G8" s="34">
        <v>500</v>
      </c>
      <c r="H8" s="35">
        <v>20</v>
      </c>
    </row>
    <row r="9" spans="1:8" x14ac:dyDescent="0.5">
      <c r="A9" s="18" t="s">
        <v>60</v>
      </c>
      <c r="B9" s="19">
        <v>10</v>
      </c>
      <c r="C9" s="19">
        <v>3</v>
      </c>
      <c r="D9" s="19">
        <v>0</v>
      </c>
      <c r="E9" s="19">
        <v>3</v>
      </c>
      <c r="F9" s="20">
        <f t="shared" si="1"/>
        <v>1500</v>
      </c>
      <c r="G9" s="19">
        <v>500</v>
      </c>
      <c r="H9" s="21">
        <v>20</v>
      </c>
    </row>
    <row r="10" spans="1:8" x14ac:dyDescent="0.5">
      <c r="A10" s="22" t="s">
        <v>63</v>
      </c>
      <c r="B10" s="23"/>
      <c r="C10" s="23"/>
      <c r="D10" s="23"/>
      <c r="E10" s="23"/>
      <c r="F10" s="23"/>
      <c r="G10" s="23"/>
      <c r="H10" s="23"/>
    </row>
  </sheetData>
  <mergeCells count="4">
    <mergeCell ref="A1:H1"/>
    <mergeCell ref="A2:H2"/>
    <mergeCell ref="A3:H3"/>
    <mergeCell ref="A4:H4"/>
  </mergeCells>
  <pageMargins left="0.52" right="0.17" top="0.49" bottom="0.4" header="0.3" footer="0.14000000000000001"/>
  <pageSetup paperSize="9" orientation="portrait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22</vt:i4>
      </vt:variant>
    </vt:vector>
  </HeadingPairs>
  <TitlesOfParts>
    <vt:vector size="22" baseType="lpstr">
      <vt:lpstr>ปก</vt:lpstr>
      <vt:lpstr>สารบัญ</vt:lpstr>
      <vt:lpstr>รวมพืชอายุสั้น 65</vt:lpstr>
      <vt:lpstr>รวมพืชอายุยาว 65</vt:lpstr>
      <vt:lpstr>ข้าวนาปี 65</vt:lpstr>
      <vt:lpstr>ข้าวนาปรัง 65</vt:lpstr>
      <vt:lpstr>มันสำปะหลัง 65</vt:lpstr>
      <vt:lpstr>ข้าวโพดเลี้ยงสัตว์ 65</vt:lpstr>
      <vt:lpstr>ข้าวโพดหวาน 65</vt:lpstr>
      <vt:lpstr>แคนตาลูป 65</vt:lpstr>
      <vt:lpstr>แตงร้าน 65</vt:lpstr>
      <vt:lpstr>แตงโมเนื้อ 65</vt:lpstr>
      <vt:lpstr>ผักบุ้งจีน 65</vt:lpstr>
      <vt:lpstr>พริกชี้ฟ้า 65</vt:lpstr>
      <vt:lpstr>ทุเรียน 65</vt:lpstr>
      <vt:lpstr>กล้วยน้ำหว้า 65</vt:lpstr>
      <vt:lpstr>มะขาม 65</vt:lpstr>
      <vt:lpstr>มะม่วง 65</vt:lpstr>
      <vt:lpstr>ลำไย 65</vt:lpstr>
      <vt:lpstr>แก้วมังกร 65</vt:lpstr>
      <vt:lpstr>ยางพารา 65</vt:lpstr>
      <vt:lpstr>ปาล์มน้ำมัน 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DOAE-0355-2564</dc:creator>
  <cp:lastModifiedBy>DOAE-0350-2564</cp:lastModifiedBy>
  <cp:lastPrinted>2022-09-19T02:45:33Z</cp:lastPrinted>
  <dcterms:created xsi:type="dcterms:W3CDTF">2022-07-12T08:33:45Z</dcterms:created>
  <dcterms:modified xsi:type="dcterms:W3CDTF">2023-03-16T07:18:21Z</dcterms:modified>
</cp:coreProperties>
</file>